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10005463\Desktop\ŽNĚ_2023\21.8.2023\"/>
    </mc:Choice>
  </mc:AlternateContent>
  <xr:revisionPtr revIDLastSave="0" documentId="13_ncr:1_{AC799A92-437A-4420-A178-76AA08FBB43C}" xr6:coauthVersionLast="47" xr6:coauthVersionMax="47" xr10:uidLastSave="{00000000-0000-0000-0000-000000000000}"/>
  <bookViews>
    <workbookView xWindow="-120" yWindow="-120" windowWidth="29040" windowHeight="15840" tabRatio="757" activeTab="6" xr2:uid="{00000000-000D-0000-FFFF-FFFF00000000}"/>
  </bookViews>
  <sheets>
    <sheet name="k 10.7.2023" sheetId="27" r:id="rId1"/>
    <sheet name="k 17.7.2023" sheetId="40" r:id="rId2"/>
    <sheet name="k 24.7.2023" sheetId="29" r:id="rId3"/>
    <sheet name="k 31.7.2023" sheetId="30" r:id="rId4"/>
    <sheet name="k 7.8.2023" sheetId="31" r:id="rId5"/>
    <sheet name="k 14.8.2023" sheetId="32" r:id="rId6"/>
    <sheet name="k 21.8.2023" sheetId="33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33" l="1"/>
  <c r="I80" i="33"/>
  <c r="H80" i="33"/>
  <c r="G80" i="33"/>
  <c r="F80" i="33"/>
  <c r="E80" i="33"/>
  <c r="D80" i="33"/>
  <c r="C80" i="33"/>
  <c r="B80" i="33"/>
  <c r="J79" i="33"/>
  <c r="H79" i="33"/>
  <c r="G79" i="33"/>
  <c r="F79" i="33"/>
  <c r="E79" i="33"/>
  <c r="D79" i="33"/>
  <c r="C79" i="33"/>
  <c r="B79" i="33"/>
  <c r="E78" i="33"/>
  <c r="J77" i="33"/>
  <c r="H77" i="33"/>
  <c r="G77" i="33"/>
  <c r="F77" i="33"/>
  <c r="E77" i="33"/>
  <c r="D77" i="33"/>
  <c r="C77" i="33"/>
  <c r="B77" i="33"/>
  <c r="J76" i="33"/>
  <c r="H76" i="33"/>
  <c r="G76" i="33"/>
  <c r="F76" i="33"/>
  <c r="E76" i="33"/>
  <c r="D76" i="33"/>
  <c r="C76" i="33"/>
  <c r="B76" i="33"/>
  <c r="J74" i="33"/>
  <c r="I74" i="33"/>
  <c r="H74" i="33"/>
  <c r="G74" i="33"/>
  <c r="F74" i="33"/>
  <c r="E74" i="33"/>
  <c r="D74" i="33"/>
  <c r="C74" i="33"/>
  <c r="B74" i="33"/>
  <c r="J73" i="33"/>
  <c r="H73" i="33"/>
  <c r="G73" i="33"/>
  <c r="F73" i="33"/>
  <c r="E73" i="33"/>
  <c r="D73" i="33"/>
  <c r="C73" i="33"/>
  <c r="B73" i="33"/>
  <c r="J72" i="33"/>
  <c r="J71" i="33"/>
  <c r="H71" i="33"/>
  <c r="G71" i="33"/>
  <c r="F71" i="33"/>
  <c r="F72" i="33" s="1"/>
  <c r="E71" i="33"/>
  <c r="E72" i="33" s="1"/>
  <c r="D71" i="33"/>
  <c r="C71" i="33"/>
  <c r="B71" i="33"/>
  <c r="B72" i="33" s="1"/>
  <c r="J70" i="33"/>
  <c r="H70" i="33"/>
  <c r="G70" i="33"/>
  <c r="F70" i="33"/>
  <c r="E70" i="33"/>
  <c r="D70" i="33"/>
  <c r="C70" i="33"/>
  <c r="B70" i="33"/>
  <c r="J68" i="33"/>
  <c r="I68" i="33"/>
  <c r="H68" i="33"/>
  <c r="G68" i="33"/>
  <c r="F68" i="33"/>
  <c r="E68" i="33"/>
  <c r="D68" i="33"/>
  <c r="C68" i="33"/>
  <c r="B68" i="33"/>
  <c r="J67" i="33"/>
  <c r="H67" i="33"/>
  <c r="G67" i="33"/>
  <c r="F67" i="33"/>
  <c r="I67" i="33" s="1"/>
  <c r="E67" i="33"/>
  <c r="D67" i="33"/>
  <c r="C67" i="33"/>
  <c r="B67" i="33"/>
  <c r="J65" i="33"/>
  <c r="H65" i="33"/>
  <c r="G65" i="33"/>
  <c r="G66" i="33" s="1"/>
  <c r="F65" i="33"/>
  <c r="F66" i="33" s="1"/>
  <c r="E65" i="33"/>
  <c r="E66" i="33" s="1"/>
  <c r="D65" i="33"/>
  <c r="D66" i="33" s="1"/>
  <c r="C65" i="33"/>
  <c r="B65" i="33"/>
  <c r="J64" i="33"/>
  <c r="H64" i="33"/>
  <c r="I64" i="33" s="1"/>
  <c r="G64" i="33"/>
  <c r="F64" i="33"/>
  <c r="E64" i="33"/>
  <c r="D64" i="33"/>
  <c r="C64" i="33"/>
  <c r="B64" i="33"/>
  <c r="J62" i="33"/>
  <c r="I62" i="33"/>
  <c r="H62" i="33"/>
  <c r="G62" i="33"/>
  <c r="F62" i="33"/>
  <c r="E62" i="33"/>
  <c r="D62" i="33"/>
  <c r="C62" i="33"/>
  <c r="B62" i="33"/>
  <c r="J61" i="33"/>
  <c r="H61" i="33"/>
  <c r="G61" i="33"/>
  <c r="F61" i="33"/>
  <c r="E61" i="33"/>
  <c r="D61" i="33"/>
  <c r="C61" i="33"/>
  <c r="B61" i="33"/>
  <c r="I61" i="33" s="1"/>
  <c r="D60" i="33"/>
  <c r="J59" i="33"/>
  <c r="H59" i="33"/>
  <c r="G59" i="33"/>
  <c r="F59" i="33"/>
  <c r="E59" i="33"/>
  <c r="D59" i="33"/>
  <c r="C59" i="33"/>
  <c r="B59" i="33"/>
  <c r="J58" i="33"/>
  <c r="H58" i="33"/>
  <c r="G58" i="33"/>
  <c r="F58" i="33"/>
  <c r="E58" i="33"/>
  <c r="D58" i="33"/>
  <c r="C58" i="33"/>
  <c r="B58" i="33"/>
  <c r="J56" i="33"/>
  <c r="I56" i="33"/>
  <c r="H56" i="33"/>
  <c r="G56" i="33"/>
  <c r="F56" i="33"/>
  <c r="E56" i="33"/>
  <c r="D56" i="33"/>
  <c r="C56" i="33"/>
  <c r="B56" i="33"/>
  <c r="J55" i="33"/>
  <c r="H55" i="33"/>
  <c r="G55" i="33"/>
  <c r="F55" i="33"/>
  <c r="E55" i="33"/>
  <c r="D55" i="33"/>
  <c r="C55" i="33"/>
  <c r="B55" i="33"/>
  <c r="J53" i="33"/>
  <c r="H53" i="33"/>
  <c r="G53" i="33"/>
  <c r="F53" i="33"/>
  <c r="E53" i="33"/>
  <c r="D53" i="33"/>
  <c r="D54" i="33" s="1"/>
  <c r="C53" i="33"/>
  <c r="C54" i="33" s="1"/>
  <c r="B53" i="33"/>
  <c r="J52" i="33"/>
  <c r="H52" i="33"/>
  <c r="G52" i="33"/>
  <c r="F52" i="33"/>
  <c r="E52" i="33"/>
  <c r="D52" i="33"/>
  <c r="C52" i="33"/>
  <c r="B52" i="33"/>
  <c r="J50" i="33"/>
  <c r="I50" i="33"/>
  <c r="H50" i="33"/>
  <c r="G50" i="33"/>
  <c r="F50" i="33"/>
  <c r="E50" i="33"/>
  <c r="D50" i="33"/>
  <c r="C50" i="33"/>
  <c r="B50" i="33"/>
  <c r="J49" i="33"/>
  <c r="H49" i="33"/>
  <c r="G49" i="33"/>
  <c r="F49" i="33"/>
  <c r="E49" i="33"/>
  <c r="D49" i="33"/>
  <c r="C49" i="33"/>
  <c r="B49" i="33"/>
  <c r="J47" i="33"/>
  <c r="H47" i="33"/>
  <c r="G47" i="33"/>
  <c r="F47" i="33"/>
  <c r="F48" i="33" s="1"/>
  <c r="E47" i="33"/>
  <c r="D47" i="33"/>
  <c r="C47" i="33"/>
  <c r="B47" i="33"/>
  <c r="J46" i="33"/>
  <c r="H46" i="33"/>
  <c r="G46" i="33"/>
  <c r="F46" i="33"/>
  <c r="E46" i="33"/>
  <c r="D46" i="33"/>
  <c r="C46" i="33"/>
  <c r="B46" i="33"/>
  <c r="J44" i="33"/>
  <c r="I44" i="33"/>
  <c r="H44" i="33"/>
  <c r="G44" i="33"/>
  <c r="F44" i="33"/>
  <c r="E44" i="33"/>
  <c r="D44" i="33"/>
  <c r="C44" i="33"/>
  <c r="B44" i="33"/>
  <c r="J43" i="33"/>
  <c r="H43" i="33"/>
  <c r="G43" i="33"/>
  <c r="F43" i="33"/>
  <c r="E43" i="33"/>
  <c r="D43" i="33"/>
  <c r="C43" i="33"/>
  <c r="B43" i="33"/>
  <c r="J41" i="33"/>
  <c r="H41" i="33"/>
  <c r="G41" i="33"/>
  <c r="G42" i="33" s="1"/>
  <c r="F41" i="33"/>
  <c r="E41" i="33"/>
  <c r="D41" i="33"/>
  <c r="C41" i="33"/>
  <c r="C42" i="33" s="1"/>
  <c r="B41" i="33"/>
  <c r="J40" i="33"/>
  <c r="H40" i="33"/>
  <c r="G40" i="33"/>
  <c r="F40" i="33"/>
  <c r="E40" i="33"/>
  <c r="D40" i="33"/>
  <c r="C40" i="33"/>
  <c r="B40" i="33"/>
  <c r="J38" i="33"/>
  <c r="I38" i="33"/>
  <c r="H38" i="33"/>
  <c r="G38" i="33"/>
  <c r="F38" i="33"/>
  <c r="E38" i="33"/>
  <c r="D38" i="33"/>
  <c r="C38" i="33"/>
  <c r="B38" i="33"/>
  <c r="J37" i="33"/>
  <c r="H37" i="33"/>
  <c r="G37" i="33"/>
  <c r="F37" i="33"/>
  <c r="E37" i="33"/>
  <c r="D37" i="33"/>
  <c r="C37" i="33"/>
  <c r="B37" i="33"/>
  <c r="H36" i="33"/>
  <c r="J35" i="33"/>
  <c r="J36" i="33" s="1"/>
  <c r="H35" i="33"/>
  <c r="G35" i="33"/>
  <c r="F35" i="33"/>
  <c r="E35" i="33"/>
  <c r="D35" i="33"/>
  <c r="C35" i="33"/>
  <c r="B35" i="33"/>
  <c r="B36" i="33" s="1"/>
  <c r="J34" i="33"/>
  <c r="H34" i="33"/>
  <c r="G34" i="33"/>
  <c r="F34" i="33"/>
  <c r="E34" i="33"/>
  <c r="D34" i="33"/>
  <c r="C34" i="33"/>
  <c r="B34" i="33"/>
  <c r="I34" i="33" s="1"/>
  <c r="J32" i="33"/>
  <c r="I32" i="33"/>
  <c r="H32" i="33"/>
  <c r="G32" i="33"/>
  <c r="F32" i="33"/>
  <c r="E32" i="33"/>
  <c r="D32" i="33"/>
  <c r="C32" i="33"/>
  <c r="B32" i="33"/>
  <c r="J31" i="33"/>
  <c r="H31" i="33"/>
  <c r="G31" i="33"/>
  <c r="F31" i="33"/>
  <c r="E31" i="33"/>
  <c r="D31" i="33"/>
  <c r="C31" i="33"/>
  <c r="B31" i="33"/>
  <c r="J29" i="33"/>
  <c r="H29" i="33"/>
  <c r="G29" i="33"/>
  <c r="F29" i="33"/>
  <c r="E29" i="33"/>
  <c r="E30" i="33" s="1"/>
  <c r="D29" i="33"/>
  <c r="D30" i="33" s="1"/>
  <c r="C29" i="33"/>
  <c r="B29" i="33"/>
  <c r="J28" i="33"/>
  <c r="H28" i="33"/>
  <c r="G28" i="33"/>
  <c r="F28" i="33"/>
  <c r="E28" i="33"/>
  <c r="D28" i="33"/>
  <c r="C28" i="33"/>
  <c r="B28" i="33"/>
  <c r="J26" i="33"/>
  <c r="I26" i="33"/>
  <c r="H26" i="33"/>
  <c r="G26" i="33"/>
  <c r="F26" i="33"/>
  <c r="E26" i="33"/>
  <c r="D26" i="33"/>
  <c r="C26" i="33"/>
  <c r="B26" i="33"/>
  <c r="J25" i="33"/>
  <c r="H25" i="33"/>
  <c r="G25" i="33"/>
  <c r="F25" i="33"/>
  <c r="E25" i="33"/>
  <c r="D25" i="33"/>
  <c r="C25" i="33"/>
  <c r="B25" i="33"/>
  <c r="I25" i="33" s="1"/>
  <c r="J23" i="33"/>
  <c r="J24" i="33" s="1"/>
  <c r="H23" i="33"/>
  <c r="G23" i="33"/>
  <c r="F23" i="33"/>
  <c r="E23" i="33"/>
  <c r="D23" i="33"/>
  <c r="C23" i="33"/>
  <c r="B23" i="33"/>
  <c r="J22" i="33"/>
  <c r="H22" i="33"/>
  <c r="G22" i="33"/>
  <c r="F22" i="33"/>
  <c r="E22" i="33"/>
  <c r="D22" i="33"/>
  <c r="C22" i="33"/>
  <c r="B22" i="33"/>
  <c r="J20" i="33"/>
  <c r="I20" i="33"/>
  <c r="H20" i="33"/>
  <c r="G20" i="33"/>
  <c r="F20" i="33"/>
  <c r="E20" i="33"/>
  <c r="D20" i="33"/>
  <c r="C20" i="33"/>
  <c r="B20" i="33"/>
  <c r="J19" i="33"/>
  <c r="H19" i="33"/>
  <c r="G19" i="33"/>
  <c r="F19" i="33"/>
  <c r="E19" i="33"/>
  <c r="D19" i="33"/>
  <c r="C19" i="33"/>
  <c r="B19" i="33"/>
  <c r="G18" i="33"/>
  <c r="J17" i="33"/>
  <c r="H17" i="33"/>
  <c r="G17" i="33"/>
  <c r="F17" i="33"/>
  <c r="E17" i="33"/>
  <c r="D17" i="33"/>
  <c r="C17" i="33"/>
  <c r="B17" i="33"/>
  <c r="B18" i="33" s="1"/>
  <c r="J16" i="33"/>
  <c r="H16" i="33"/>
  <c r="G16" i="33"/>
  <c r="F16" i="33"/>
  <c r="E16" i="33"/>
  <c r="D16" i="33"/>
  <c r="C16" i="33"/>
  <c r="B16" i="33"/>
  <c r="I16" i="33" s="1"/>
  <c r="J14" i="33"/>
  <c r="I14" i="33"/>
  <c r="H14" i="33"/>
  <c r="G14" i="33"/>
  <c r="F14" i="33"/>
  <c r="E14" i="33"/>
  <c r="D14" i="33"/>
  <c r="C14" i="33"/>
  <c r="B14" i="33"/>
  <c r="J13" i="33"/>
  <c r="H13" i="33"/>
  <c r="G13" i="33"/>
  <c r="F13" i="33"/>
  <c r="E13" i="33"/>
  <c r="D13" i="33"/>
  <c r="C13" i="33"/>
  <c r="B13" i="33"/>
  <c r="J11" i="33"/>
  <c r="H11" i="33"/>
  <c r="G11" i="33"/>
  <c r="F11" i="33"/>
  <c r="F12" i="33" s="1"/>
  <c r="E11" i="33"/>
  <c r="I11" i="33" s="1"/>
  <c r="D11" i="33"/>
  <c r="D12" i="33" s="1"/>
  <c r="C11" i="33"/>
  <c r="B11" i="33"/>
  <c r="J10" i="33"/>
  <c r="H10" i="33"/>
  <c r="G10" i="33"/>
  <c r="F10" i="33"/>
  <c r="E10" i="33"/>
  <c r="D10" i="33"/>
  <c r="C10" i="33"/>
  <c r="B10" i="33"/>
  <c r="J8" i="33"/>
  <c r="I8" i="33"/>
  <c r="H8" i="33"/>
  <c r="G8" i="33"/>
  <c r="F8" i="33"/>
  <c r="E8" i="33"/>
  <c r="D8" i="33"/>
  <c r="C8" i="33"/>
  <c r="B8" i="33"/>
  <c r="J7" i="33"/>
  <c r="H7" i="33"/>
  <c r="G7" i="33"/>
  <c r="F7" i="33"/>
  <c r="E7" i="33"/>
  <c r="D7" i="33"/>
  <c r="C7" i="33"/>
  <c r="B7" i="33"/>
  <c r="J5" i="33"/>
  <c r="H5" i="33"/>
  <c r="G5" i="33"/>
  <c r="F5" i="33"/>
  <c r="F6" i="33" s="1"/>
  <c r="E5" i="33"/>
  <c r="D5" i="33"/>
  <c r="C5" i="33"/>
  <c r="B5" i="33"/>
  <c r="J4" i="33"/>
  <c r="H4" i="33"/>
  <c r="G4" i="33"/>
  <c r="F4" i="33"/>
  <c r="E4" i="33"/>
  <c r="D4" i="33"/>
  <c r="C4" i="33"/>
  <c r="B4" i="33"/>
  <c r="J89" i="31"/>
  <c r="I89" i="31"/>
  <c r="H89" i="31"/>
  <c r="H90" i="31" s="1"/>
  <c r="G89" i="31"/>
  <c r="F89" i="31"/>
  <c r="E89" i="31"/>
  <c r="D89" i="31"/>
  <c r="D90" i="31" s="1"/>
  <c r="C89" i="31"/>
  <c r="B89" i="31"/>
  <c r="J87" i="31"/>
  <c r="J90" i="31" s="1"/>
  <c r="I87" i="31"/>
  <c r="H87" i="31"/>
  <c r="G87" i="31"/>
  <c r="G90" i="31" s="1"/>
  <c r="F87" i="31"/>
  <c r="F90" i="31" s="1"/>
  <c r="E87" i="31"/>
  <c r="E90" i="31" s="1"/>
  <c r="D87" i="31"/>
  <c r="C87" i="31"/>
  <c r="B87" i="31"/>
  <c r="B90" i="31" s="1"/>
  <c r="J86" i="31"/>
  <c r="J88" i="31" s="1"/>
  <c r="H86" i="31"/>
  <c r="H88" i="31" s="1"/>
  <c r="G86" i="31"/>
  <c r="F86" i="31"/>
  <c r="F88" i="31" s="1"/>
  <c r="E86" i="31"/>
  <c r="D86" i="31"/>
  <c r="D88" i="31" s="1"/>
  <c r="C86" i="31"/>
  <c r="B86" i="31"/>
  <c r="B88" i="31" s="1"/>
  <c r="B60" i="33" l="1"/>
  <c r="B78" i="33"/>
  <c r="G6" i="33"/>
  <c r="I73" i="33"/>
  <c r="H6" i="33"/>
  <c r="I7" i="33"/>
  <c r="D18" i="33"/>
  <c r="I22" i="33"/>
  <c r="I23" i="33"/>
  <c r="I24" i="33" s="1"/>
  <c r="B24" i="33"/>
  <c r="I29" i="33"/>
  <c r="D36" i="33"/>
  <c r="J42" i="33"/>
  <c r="G48" i="33"/>
  <c r="E54" i="33"/>
  <c r="J66" i="33"/>
  <c r="G72" i="33"/>
  <c r="D78" i="33"/>
  <c r="I49" i="33"/>
  <c r="J6" i="33"/>
  <c r="H12" i="33"/>
  <c r="E18" i="33"/>
  <c r="C24" i="33"/>
  <c r="I28" i="33"/>
  <c r="G30" i="33"/>
  <c r="E36" i="33"/>
  <c r="B42" i="33"/>
  <c r="I46" i="33"/>
  <c r="H48" i="33"/>
  <c r="F54" i="33"/>
  <c r="E60" i="33"/>
  <c r="B66" i="33"/>
  <c r="H72" i="33"/>
  <c r="I79" i="33"/>
  <c r="H42" i="33"/>
  <c r="C60" i="33"/>
  <c r="C78" i="33"/>
  <c r="I4" i="33"/>
  <c r="I6" i="33" s="1"/>
  <c r="I5" i="33"/>
  <c r="J12" i="33"/>
  <c r="F18" i="33"/>
  <c r="D24" i="33"/>
  <c r="H30" i="33"/>
  <c r="F36" i="33"/>
  <c r="I43" i="33"/>
  <c r="J48" i="33"/>
  <c r="G54" i="33"/>
  <c r="I58" i="33"/>
  <c r="F60" i="33"/>
  <c r="C66" i="33"/>
  <c r="F78" i="33"/>
  <c r="C36" i="33"/>
  <c r="I65" i="33"/>
  <c r="I66" i="33" s="1"/>
  <c r="C6" i="33"/>
  <c r="B12" i="33"/>
  <c r="I19" i="33"/>
  <c r="E24" i="33"/>
  <c r="J30" i="33"/>
  <c r="G36" i="33"/>
  <c r="I41" i="33"/>
  <c r="I42" i="33" s="1"/>
  <c r="B48" i="33"/>
  <c r="H54" i="33"/>
  <c r="I55" i="33"/>
  <c r="G60" i="33"/>
  <c r="I76" i="33"/>
  <c r="G78" i="33"/>
  <c r="H24" i="33"/>
  <c r="E48" i="33"/>
  <c r="I10" i="33"/>
  <c r="C18" i="33"/>
  <c r="D6" i="33"/>
  <c r="C12" i="33"/>
  <c r="I13" i="33"/>
  <c r="I17" i="33"/>
  <c r="I18" i="33" s="1"/>
  <c r="F24" i="33"/>
  <c r="B30" i="33"/>
  <c r="I40" i="33"/>
  <c r="E42" i="33"/>
  <c r="C48" i="33"/>
  <c r="J54" i="33"/>
  <c r="H60" i="33"/>
  <c r="I71" i="33"/>
  <c r="I72" i="33" s="1"/>
  <c r="H78" i="33"/>
  <c r="E6" i="33"/>
  <c r="J18" i="33"/>
  <c r="G24" i="33"/>
  <c r="C30" i="33"/>
  <c r="I31" i="33"/>
  <c r="I35" i="33"/>
  <c r="I36" i="33" s="1"/>
  <c r="I37" i="33"/>
  <c r="F42" i="33"/>
  <c r="D48" i="33"/>
  <c r="I52" i="33"/>
  <c r="I53" i="33"/>
  <c r="J60" i="33"/>
  <c r="I70" i="33"/>
  <c r="D72" i="33"/>
  <c r="J78" i="33"/>
  <c r="I54" i="33"/>
  <c r="I12" i="33"/>
  <c r="I77" i="33"/>
  <c r="H18" i="33"/>
  <c r="B54" i="33"/>
  <c r="I59" i="33"/>
  <c r="I60" i="33" s="1"/>
  <c r="E12" i="33"/>
  <c r="D42" i="33"/>
  <c r="H66" i="33"/>
  <c r="C72" i="33"/>
  <c r="I47" i="33"/>
  <c r="I48" i="33" s="1"/>
  <c r="F30" i="33"/>
  <c r="G12" i="33"/>
  <c r="B6" i="33"/>
  <c r="C88" i="31"/>
  <c r="I90" i="31"/>
  <c r="E88" i="31"/>
  <c r="C90" i="31"/>
  <c r="I86" i="31"/>
  <c r="I88" i="31" s="1"/>
  <c r="G88" i="31"/>
  <c r="I78" i="33" l="1"/>
  <c r="I30" i="33"/>
</calcChain>
</file>

<file path=xl/sharedStrings.xml><?xml version="1.0" encoding="utf-8"?>
<sst xmlns="http://schemas.openxmlformats.org/spreadsheetml/2006/main" count="763" uniqueCount="45">
  <si>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</si>
  <si>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</si>
  <si>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</si>
  <si>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</si>
  <si>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</si>
  <si>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</si>
  <si>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</si>
  <si>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</si>
  <si>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</si>
  <si>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</si>
  <si>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</si>
  <si>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</si>
  <si>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</si>
  <si>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</si>
  <si>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</si>
  <si>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</si>
  <si>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</si>
  <si>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</si>
  <si>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>Sklizeno ke dni aktualizace (ha)</t>
  </si>
  <si>
    <t>Celkově sklizeno (t)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</si>
  <si>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</si>
  <si>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</si>
  <si>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</si>
  <si>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</si>
  <si>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</si>
  <si>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</si>
  <si>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2023 – postup sklizně dle krajů </t>
  </si>
  <si>
    <t xml:space="preserve">Poznámka: Obiloviny celkem nezahrnují kukuřici a ostatní obiloviny. </t>
  </si>
  <si>
    <t xml:space="preserve">  Žně 2023 - postup sklizně celá ČR</t>
  </si>
  <si>
    <t>Zdroj: SZIF; *ČSÚ.</t>
  </si>
  <si>
    <t>Celkově ke sklizni (ha)*</t>
  </si>
  <si>
    <t xml:space="preserve">Stav ke dni: 09. červenec 2023     </t>
  </si>
  <si>
    <t xml:space="preserve">Stav ke dni: 09. červenec 2023        </t>
  </si>
  <si>
    <t xml:space="preserve">Stav ke dni: 16. červenec 2023     </t>
  </si>
  <si>
    <t xml:space="preserve">Stav ke dni: 16. červenec 2023        </t>
  </si>
  <si>
    <t xml:space="preserve">Stav ke dni: 23. červenec 2023     </t>
  </si>
  <si>
    <t xml:space="preserve">Stav ke dni: 23. červenec 2023        </t>
  </si>
  <si>
    <t xml:space="preserve">Stav ke dni: 30. červenec 2023     </t>
  </si>
  <si>
    <t xml:space="preserve">Stav ke dni: 30. červenec 2023        </t>
  </si>
  <si>
    <t xml:space="preserve">Stav ke dni: 06. srpen 2023     </t>
  </si>
  <si>
    <t xml:space="preserve">Stav ke dni: 06. srpen 2023        </t>
  </si>
  <si>
    <t xml:space="preserve">Stav ke dni: 13. srpen 2023     </t>
  </si>
  <si>
    <t xml:space="preserve">Stav ke dni: 13. srpen 2023        </t>
  </si>
  <si>
    <t xml:space="preserve">Stav ke dni: 20. srpen 2023     </t>
  </si>
  <si>
    <t xml:space="preserve">Stav ke dni: 20. srpen 2023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</si>
</sst>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D44B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wrapText="1"/>
    </xf>
    <xf numFmtId="0" fontId="5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/>
    <xf numFmtId="4" fontId="7" fillId="2" borderId="2" xfId="0" applyNumberFormat="1" applyFont="1" applyFill="1" applyBorder="1" applyAlignment="1" applyProtection="1">
      <alignment horizontal="left" vertical="center" wrapText="1"/>
      <protection locked="0"/>
    </xf>
    <xf numFmtId="4" fontId="7" fillId="2" borderId="2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 applyProtection="1">
      <alignment horizontal="left" vertical="center"/>
      <protection locked="0"/>
    </xf>
    <xf numFmtId="4" fontId="7" fillId="3" borderId="6" xfId="0" applyNumberFormat="1" applyFont="1" applyFill="1" applyBorder="1" applyAlignment="1">
      <alignment horizontal="left" vertical="center" wrapText="1"/>
    </xf>
    <xf numFmtId="4" fontId="7" fillId="3" borderId="7" xfId="0" applyNumberFormat="1" applyFont="1" applyFill="1" applyBorder="1" applyAlignment="1">
      <alignment horizontal="left" vertical="center" wrapText="1"/>
    </xf>
    <xf numFmtId="4" fontId="7" fillId="2" borderId="12" xfId="0" applyNumberFormat="1" applyFont="1" applyFill="1" applyBorder="1" applyAlignment="1" applyProtection="1">
      <alignment horizontal="left" vertical="center"/>
      <protection locked="0"/>
    </xf>
    <xf numFmtId="4" fontId="7" fillId="3" borderId="15" xfId="0" applyNumberFormat="1" applyFont="1" applyFill="1" applyBorder="1" applyAlignment="1">
      <alignment horizontal="left" vertical="center" wrapText="1"/>
    </xf>
    <xf numFmtId="2" fontId="7" fillId="0" borderId="0" xfId="0" applyNumberFormat="1" applyFont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7" fillId="0" borderId="0" xfId="0" applyNumberFormat="1" applyFont="1"/>
    <xf numFmtId="4" fontId="5" fillId="0" borderId="2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2" fontId="5" fillId="0" borderId="12" xfId="0" applyNumberFormat="1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4" fontId="7" fillId="0" borderId="3" xfId="0" applyNumberFormat="1" applyFont="1" applyBorder="1" applyAlignment="1" applyProtection="1">
      <alignment horizontal="right" wrapText="1"/>
      <protection locked="0"/>
    </xf>
    <xf numFmtId="4" fontId="7" fillId="0" borderId="2" xfId="0" applyNumberFormat="1" applyFont="1" applyBorder="1" applyAlignment="1" applyProtection="1">
      <alignment horizontal="right" wrapText="1"/>
      <protection locked="0"/>
    </xf>
    <xf numFmtId="4" fontId="7" fillId="0" borderId="2" xfId="0" applyNumberFormat="1" applyFont="1" applyBorder="1" applyAlignment="1">
      <alignment horizontal="right" wrapText="1"/>
    </xf>
    <xf numFmtId="4" fontId="7" fillId="0" borderId="4" xfId="0" applyNumberFormat="1" applyFont="1" applyBorder="1" applyAlignment="1" applyProtection="1">
      <alignment horizontal="right"/>
      <protection locked="0"/>
    </xf>
    <xf numFmtId="4" fontId="5" fillId="0" borderId="3" xfId="0" applyNumberFormat="1" applyFont="1" applyBorder="1" applyAlignment="1">
      <alignment horizontal="right" wrapText="1"/>
    </xf>
    <xf numFmtId="4" fontId="5" fillId="0" borderId="2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4" fontId="7" fillId="2" borderId="3" xfId="0" applyNumberFormat="1" applyFont="1" applyFill="1" applyBorder="1" applyAlignment="1" applyProtection="1">
      <alignment horizontal="right"/>
      <protection locked="0"/>
    </xf>
    <xf numFmtId="4" fontId="7" fillId="2" borderId="2" xfId="0" applyNumberFormat="1" applyFont="1" applyFill="1" applyBorder="1" applyAlignment="1" applyProtection="1">
      <alignment horizontal="right" wrapText="1"/>
      <protection locked="0"/>
    </xf>
    <xf numFmtId="4" fontId="7" fillId="2" borderId="2" xfId="0" applyNumberFormat="1" applyFont="1" applyFill="1" applyBorder="1" applyAlignment="1">
      <alignment horizontal="right" wrapText="1"/>
    </xf>
    <xf numFmtId="4" fontId="7" fillId="2" borderId="4" xfId="0" applyNumberFormat="1" applyFont="1" applyFill="1" applyBorder="1" applyAlignment="1" applyProtection="1">
      <alignment horizontal="right"/>
      <protection locked="0"/>
    </xf>
    <xf numFmtId="4" fontId="5" fillId="3" borderId="5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4" fontId="5" fillId="3" borderId="7" xfId="0" applyNumberFormat="1" applyFont="1" applyFill="1" applyBorder="1" applyAlignment="1">
      <alignment horizontal="right" wrapText="1"/>
    </xf>
    <xf numFmtId="0" fontId="0" fillId="0" borderId="0" xfId="0" applyProtection="1">
      <protection locked="0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9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  <color rgb="FFFFD44B"/>
      <color rgb="FFFFCC2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1;n&#283;%202023%20-%20okresy%20a%20kraje%20k%2021.8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aha a Středočeský"/>
      <sheetName val="Jihočeský"/>
      <sheetName val="Královehradecký"/>
      <sheetName val="Karlovarský"/>
      <sheetName val="Ústecký"/>
      <sheetName val="Liberecký"/>
      <sheetName val="Plzeňský"/>
      <sheetName val="Pardubický"/>
      <sheetName val="Vysočina"/>
      <sheetName val="Jihomoravský"/>
      <sheetName val="Olomoucký"/>
      <sheetName val="Zlínský"/>
      <sheetName val="Moravskoslezský"/>
      <sheetName val="20.8.2023"/>
    </sheetNames>
    <sheetDataSet>
      <sheetData sheetId="0">
        <row r="73">
          <cell r="B73">
            <v>160610</v>
          </cell>
          <cell r="C73">
            <v>9632</v>
          </cell>
          <cell r="D73">
            <v>26391.000000000004</v>
          </cell>
          <cell r="E73">
            <v>35422</v>
          </cell>
          <cell r="F73">
            <v>4376</v>
          </cell>
          <cell r="G73">
            <v>5565</v>
          </cell>
          <cell r="H73">
            <v>5690</v>
          </cell>
          <cell r="J73">
            <v>86041</v>
          </cell>
        </row>
        <row r="74">
          <cell r="B74">
            <v>138062.49</v>
          </cell>
          <cell r="C74">
            <v>7144.33</v>
          </cell>
          <cell r="D74">
            <v>26391.000000000004</v>
          </cell>
          <cell r="E74">
            <v>32557.52</v>
          </cell>
          <cell r="F74">
            <v>3630.17</v>
          </cell>
          <cell r="G74">
            <v>2250.6099999999997</v>
          </cell>
          <cell r="H74">
            <v>3893.31</v>
          </cell>
          <cell r="J74">
            <v>82941.64</v>
          </cell>
        </row>
        <row r="76">
          <cell r="B76">
            <v>963652.23129400006</v>
          </cell>
          <cell r="C76">
            <v>37386.8076</v>
          </cell>
          <cell r="D76">
            <v>174353.84269000002</v>
          </cell>
          <cell r="E76">
            <v>176493.07879999999</v>
          </cell>
          <cell r="F76">
            <v>18911.82</v>
          </cell>
          <cell r="G76">
            <v>10095.2189</v>
          </cell>
          <cell r="H76">
            <v>20288.427899999999</v>
          </cell>
          <cell r="J76">
            <v>278157.12829999998</v>
          </cell>
        </row>
        <row r="77">
          <cell r="B77">
            <v>6.9798265357520357</v>
          </cell>
          <cell r="C77">
            <v>5.2330740041403461</v>
          </cell>
          <cell r="D77">
            <v>6.606564460990489</v>
          </cell>
          <cell r="E77">
            <v>5.4209620020198095</v>
          </cell>
          <cell r="F77">
            <v>5.2096237917232529</v>
          </cell>
          <cell r="G77">
            <v>4.4855478736875787</v>
          </cell>
          <cell r="H77">
            <v>5.2111000408392858</v>
          </cell>
          <cell r="I77">
            <v>6.5497366584859327</v>
          </cell>
          <cell r="J77">
            <v>3.3536487619487629</v>
          </cell>
        </row>
      </sheetData>
      <sheetData sheetId="1">
        <row r="49">
          <cell r="B49">
            <v>75438</v>
          </cell>
          <cell r="C49">
            <v>3237</v>
          </cell>
          <cell r="D49">
            <v>16557</v>
          </cell>
          <cell r="E49">
            <v>14902</v>
          </cell>
          <cell r="F49">
            <v>3202</v>
          </cell>
          <cell r="G49">
            <v>9609</v>
          </cell>
          <cell r="H49">
            <v>8201</v>
          </cell>
          <cell r="J49">
            <v>41310</v>
          </cell>
        </row>
        <row r="50">
          <cell r="B50">
            <v>62687.37</v>
          </cell>
          <cell r="C50">
            <v>2085.83</v>
          </cell>
          <cell r="D50">
            <v>16557</v>
          </cell>
          <cell r="E50">
            <v>12805.96</v>
          </cell>
          <cell r="F50">
            <v>2334</v>
          </cell>
          <cell r="G50">
            <v>5904.05</v>
          </cell>
          <cell r="H50">
            <v>4791</v>
          </cell>
          <cell r="J50">
            <v>40531</v>
          </cell>
        </row>
        <row r="52">
          <cell r="B52">
            <v>398353.26</v>
          </cell>
          <cell r="C52">
            <v>9311.8799999999992</v>
          </cell>
          <cell r="D52">
            <v>99910.8</v>
          </cell>
          <cell r="E52">
            <v>60507.91</v>
          </cell>
          <cell r="F52">
            <v>13689</v>
          </cell>
          <cell r="G52">
            <v>21856.07</v>
          </cell>
          <cell r="H52">
            <v>28613</v>
          </cell>
          <cell r="J52">
            <v>136673.21</v>
          </cell>
        </row>
        <row r="53">
          <cell r="B53">
            <v>6.3546015728527134</v>
          </cell>
          <cell r="C53">
            <v>4.464352320179497</v>
          </cell>
          <cell r="D53">
            <v>6.0343540496466757</v>
          </cell>
          <cell r="E53">
            <v>4.7249803997513666</v>
          </cell>
          <cell r="F53">
            <v>5.8650385604113113</v>
          </cell>
          <cell r="G53">
            <v>3.7018775247499596</v>
          </cell>
          <cell r="H53">
            <v>5.9722396159465667</v>
          </cell>
          <cell r="I53">
            <v>5.899693753224577</v>
          </cell>
          <cell r="J53">
            <v>3.3720660728824847</v>
          </cell>
        </row>
      </sheetData>
      <sheetData sheetId="2">
        <row r="37">
          <cell r="B37">
            <v>55173</v>
          </cell>
          <cell r="C37">
            <v>3571</v>
          </cell>
          <cell r="D37">
            <v>7013</v>
          </cell>
          <cell r="E37">
            <v>6961</v>
          </cell>
          <cell r="F37">
            <v>1495</v>
          </cell>
          <cell r="G37">
            <v>2258</v>
          </cell>
          <cell r="H37">
            <v>3460</v>
          </cell>
          <cell r="J37">
            <v>25719</v>
          </cell>
        </row>
        <row r="38">
          <cell r="B38">
            <v>43189.22</v>
          </cell>
          <cell r="C38">
            <v>2745.72</v>
          </cell>
          <cell r="D38">
            <v>7013</v>
          </cell>
          <cell r="E38">
            <v>5033.88</v>
          </cell>
          <cell r="F38">
            <v>822.21</v>
          </cell>
          <cell r="G38">
            <v>735.68000000000006</v>
          </cell>
          <cell r="H38">
            <v>1966.82</v>
          </cell>
          <cell r="J38">
            <v>24437.200000000001</v>
          </cell>
        </row>
        <row r="40">
          <cell r="B40">
            <v>321028.37</v>
          </cell>
          <cell r="C40">
            <v>13533.22</v>
          </cell>
          <cell r="D40">
            <v>51266.329999999994</v>
          </cell>
          <cell r="E40">
            <v>29796.550000000003</v>
          </cell>
          <cell r="F40">
            <v>4883.75</v>
          </cell>
          <cell r="G40">
            <v>3316.27</v>
          </cell>
          <cell r="H40">
            <v>12185.74</v>
          </cell>
          <cell r="J40">
            <v>84017.34</v>
          </cell>
        </row>
        <row r="41">
          <cell r="B41">
            <v>7.4330670940572672</v>
          </cell>
          <cell r="C41">
            <v>4.9288419795172125</v>
          </cell>
          <cell r="D41">
            <v>7.3101853700270913</v>
          </cell>
          <cell r="E41">
            <v>5.9192014906990238</v>
          </cell>
          <cell r="F41">
            <v>5.9397842400360004</v>
          </cell>
          <cell r="G41">
            <v>4.5077615267507607</v>
          </cell>
          <cell r="H41">
            <v>6.1956559319103937</v>
          </cell>
          <cell r="I41">
            <v>7.0888445503266064</v>
          </cell>
          <cell r="J41">
            <v>3.4380919254251712</v>
          </cell>
        </row>
      </sheetData>
      <sheetData sheetId="3">
        <row r="19">
          <cell r="B19">
            <v>10542</v>
          </cell>
          <cell r="C19">
            <v>193</v>
          </cell>
          <cell r="D19">
            <v>1468</v>
          </cell>
          <cell r="E19">
            <v>2382</v>
          </cell>
          <cell r="F19">
            <v>1583</v>
          </cell>
          <cell r="G19">
            <v>1527</v>
          </cell>
          <cell r="H19">
            <v>1906</v>
          </cell>
          <cell r="J19">
            <v>5595</v>
          </cell>
        </row>
        <row r="20">
          <cell r="B20">
            <v>8308</v>
          </cell>
          <cell r="C20">
            <v>142</v>
          </cell>
          <cell r="D20">
            <v>1468</v>
          </cell>
          <cell r="E20">
            <v>1399</v>
          </cell>
          <cell r="F20">
            <v>999</v>
          </cell>
          <cell r="G20">
            <v>579</v>
          </cell>
          <cell r="H20">
            <v>1373</v>
          </cell>
          <cell r="J20">
            <v>5595</v>
          </cell>
        </row>
        <row r="22">
          <cell r="B22">
            <v>40128</v>
          </cell>
          <cell r="C22">
            <v>536</v>
          </cell>
          <cell r="D22">
            <v>6797</v>
          </cell>
          <cell r="E22">
            <v>5646</v>
          </cell>
          <cell r="F22">
            <v>4136</v>
          </cell>
          <cell r="G22">
            <v>1956</v>
          </cell>
          <cell r="H22">
            <v>5968</v>
          </cell>
          <cell r="J22">
            <v>18762</v>
          </cell>
        </row>
        <row r="23">
          <cell r="B23">
            <v>4.8300433317284543</v>
          </cell>
          <cell r="C23">
            <v>3.7746478873239435</v>
          </cell>
          <cell r="D23">
            <v>4.6301089918256126</v>
          </cell>
          <cell r="E23">
            <v>4.0357398141529668</v>
          </cell>
          <cell r="F23">
            <v>4.1401401401401401</v>
          </cell>
          <cell r="G23">
            <v>3.3782383419689119</v>
          </cell>
          <cell r="H23">
            <v>4.3466860888565186</v>
          </cell>
          <cell r="I23">
            <v>4.5673535183627703</v>
          </cell>
          <cell r="J23">
            <v>3.3533512064343163</v>
          </cell>
        </row>
      </sheetData>
      <sheetData sheetId="4">
        <row r="31">
          <cell r="B31">
            <v>58763</v>
          </cell>
          <cell r="C31">
            <v>2990</v>
          </cell>
          <cell r="D31">
            <v>8465</v>
          </cell>
          <cell r="E31">
            <v>10025</v>
          </cell>
          <cell r="F31">
            <v>1979</v>
          </cell>
          <cell r="G31">
            <v>886</v>
          </cell>
          <cell r="H31">
            <v>987</v>
          </cell>
          <cell r="J31">
            <v>26100</v>
          </cell>
        </row>
        <row r="32">
          <cell r="B32">
            <v>54548.92</v>
          </cell>
          <cell r="C32">
            <v>2835</v>
          </cell>
          <cell r="D32">
            <v>8465</v>
          </cell>
          <cell r="E32">
            <v>9447.26</v>
          </cell>
          <cell r="F32">
            <v>1953</v>
          </cell>
          <cell r="G32">
            <v>838</v>
          </cell>
          <cell r="H32">
            <v>975</v>
          </cell>
          <cell r="J32">
            <v>25992.84</v>
          </cell>
        </row>
        <row r="34">
          <cell r="B34">
            <v>297981.27</v>
          </cell>
          <cell r="C34">
            <v>9600</v>
          </cell>
          <cell r="D34">
            <v>55824.82</v>
          </cell>
          <cell r="E34">
            <v>37138.42</v>
          </cell>
          <cell r="F34">
            <v>10588.75</v>
          </cell>
          <cell r="G34">
            <v>4200.3500000000004</v>
          </cell>
          <cell r="H34">
            <v>4698.6000000000004</v>
          </cell>
          <cell r="J34">
            <v>88279.989999999991</v>
          </cell>
        </row>
        <row r="35">
          <cell r="B35">
            <v>5.4626428900883832</v>
          </cell>
          <cell r="C35">
            <v>3.3862433862433861</v>
          </cell>
          <cell r="D35">
            <v>6.594780862374483</v>
          </cell>
          <cell r="E35">
            <v>3.9311313544879676</v>
          </cell>
          <cell r="F35">
            <v>5.4217869943676398</v>
          </cell>
          <cell r="G35">
            <v>5.0123508353221959</v>
          </cell>
          <cell r="H35">
            <v>4.8190769230769233</v>
          </cell>
          <cell r="I35">
            <v>5.3126818663487407</v>
          </cell>
          <cell r="J35">
            <v>3.3963195249153224</v>
          </cell>
        </row>
      </sheetData>
      <sheetData sheetId="5">
        <row r="25">
          <cell r="B25">
            <v>10359</v>
          </cell>
          <cell r="C25">
            <v>776</v>
          </cell>
          <cell r="D25">
            <v>2084</v>
          </cell>
          <cell r="E25">
            <v>1662</v>
          </cell>
          <cell r="F25">
            <v>1020</v>
          </cell>
          <cell r="G25">
            <v>1282</v>
          </cell>
          <cell r="H25">
            <v>1283</v>
          </cell>
          <cell r="J25">
            <v>5729</v>
          </cell>
        </row>
        <row r="26">
          <cell r="B26">
            <v>6830.58</v>
          </cell>
          <cell r="C26">
            <v>468.81</v>
          </cell>
          <cell r="D26">
            <v>1962.8600000000001</v>
          </cell>
          <cell r="E26">
            <v>1186.22</v>
          </cell>
          <cell r="F26">
            <v>501.6</v>
          </cell>
          <cell r="G26">
            <v>304.45999999999998</v>
          </cell>
          <cell r="H26">
            <v>463.59000000000003</v>
          </cell>
          <cell r="J26">
            <v>5469.32</v>
          </cell>
        </row>
        <row r="28">
          <cell r="B28">
            <v>47881.209999999992</v>
          </cell>
          <cell r="C28">
            <v>2543.16</v>
          </cell>
          <cell r="D28">
            <v>12381.490000000002</v>
          </cell>
          <cell r="E28">
            <v>5316.98</v>
          </cell>
          <cell r="F28">
            <v>2628.4799999999996</v>
          </cell>
          <cell r="G28">
            <v>825.09</v>
          </cell>
          <cell r="H28">
            <v>2275.2800000000002</v>
          </cell>
          <cell r="J28">
            <v>18744.45</v>
          </cell>
        </row>
        <row r="29">
          <cell r="B29">
            <v>7.0098307903574799</v>
          </cell>
          <cell r="C29">
            <v>5.4247136366545075</v>
          </cell>
          <cell r="D29">
            <v>6.3078823757170666</v>
          </cell>
          <cell r="E29">
            <v>4.4822882770481023</v>
          </cell>
          <cell r="F29">
            <v>5.2401913875598076</v>
          </cell>
          <cell r="G29">
            <v>2.7100111673126195</v>
          </cell>
          <cell r="H29">
            <v>4.9079574624129076</v>
          </cell>
          <cell r="I29">
            <v>6.3023496943195667</v>
          </cell>
          <cell r="J29">
            <v>3.4271993593353471</v>
          </cell>
        </row>
      </sheetData>
      <sheetData sheetId="6">
        <row r="37">
          <cell r="B37">
            <v>59101</v>
          </cell>
          <cell r="C37">
            <v>2030</v>
          </cell>
          <cell r="D37">
            <v>17844</v>
          </cell>
          <cell r="E37">
            <v>7307</v>
          </cell>
          <cell r="F37">
            <v>2609</v>
          </cell>
          <cell r="G37">
            <v>8954</v>
          </cell>
          <cell r="H37">
            <v>6038</v>
          </cell>
          <cell r="J37">
            <v>30841</v>
          </cell>
        </row>
        <row r="38">
          <cell r="B38">
            <v>53935</v>
          </cell>
          <cell r="C38">
            <v>1478.27</v>
          </cell>
          <cell r="D38">
            <v>17844</v>
          </cell>
          <cell r="E38">
            <v>5950</v>
          </cell>
          <cell r="F38">
            <v>1893</v>
          </cell>
          <cell r="G38">
            <v>5094</v>
          </cell>
          <cell r="H38">
            <v>4515</v>
          </cell>
          <cell r="J38">
            <v>30841</v>
          </cell>
        </row>
        <row r="40">
          <cell r="B40">
            <v>328037</v>
          </cell>
          <cell r="C40">
            <v>6218.5</v>
          </cell>
          <cell r="D40">
            <v>113391.8</v>
          </cell>
          <cell r="E40">
            <v>23556.400000000001</v>
          </cell>
          <cell r="F40">
            <v>9306</v>
          </cell>
          <cell r="G40">
            <v>21046.7</v>
          </cell>
          <cell r="H40">
            <v>23647.599999999999</v>
          </cell>
          <cell r="J40">
            <v>100847.1</v>
          </cell>
        </row>
        <row r="41">
          <cell r="B41">
            <v>6.0820802818207103</v>
          </cell>
          <cell r="C41">
            <v>4.2066063709606496</v>
          </cell>
          <cell r="D41">
            <v>6.3546177986998433</v>
          </cell>
          <cell r="E41">
            <v>3.959058823529412</v>
          </cell>
          <cell r="F41">
            <v>4.9160063391442153</v>
          </cell>
          <cell r="G41">
            <v>4.1316647035728309</v>
          </cell>
          <cell r="H41">
            <v>5.2375636766334441</v>
          </cell>
          <cell r="I41">
            <v>5.789925035828464</v>
          </cell>
          <cell r="J41">
            <v>3.269903699620635</v>
          </cell>
        </row>
      </sheetData>
      <sheetData sheetId="7">
        <row r="31">
          <cell r="B31">
            <v>49996</v>
          </cell>
          <cell r="C31">
            <v>2721</v>
          </cell>
          <cell r="D31">
            <v>6417</v>
          </cell>
          <cell r="E31">
            <v>15700</v>
          </cell>
          <cell r="F31">
            <v>820</v>
          </cell>
          <cell r="G31">
            <v>1969</v>
          </cell>
          <cell r="H31">
            <v>3957</v>
          </cell>
          <cell r="J31">
            <v>25794</v>
          </cell>
        </row>
        <row r="32">
          <cell r="B32">
            <v>41835.060000000005</v>
          </cell>
          <cell r="C32">
            <v>1597.36</v>
          </cell>
          <cell r="D32">
            <v>6417</v>
          </cell>
          <cell r="E32">
            <v>13539.73</v>
          </cell>
          <cell r="F32">
            <v>560.85</v>
          </cell>
          <cell r="G32">
            <v>999.62</v>
          </cell>
          <cell r="H32">
            <v>2237.5699999999997</v>
          </cell>
          <cell r="J32">
            <v>23778.639999999999</v>
          </cell>
        </row>
        <row r="34">
          <cell r="B34">
            <v>287954.52</v>
          </cell>
          <cell r="C34">
            <v>8209.48</v>
          </cell>
          <cell r="D34">
            <v>42263.490000000005</v>
          </cell>
          <cell r="E34">
            <v>69533.350000000006</v>
          </cell>
          <cell r="F34">
            <v>1778.33</v>
          </cell>
          <cell r="G34">
            <v>3553.85</v>
          </cell>
          <cell r="H34">
            <v>11556.039999999999</v>
          </cell>
          <cell r="J34">
            <v>79589.400000000009</v>
          </cell>
        </row>
        <row r="35">
          <cell r="B35">
            <v>6.8830908811891263</v>
          </cell>
          <cell r="C35">
            <v>5.1394050182801623</v>
          </cell>
          <cell r="D35">
            <v>6.5861757830762047</v>
          </cell>
          <cell r="E35">
            <v>5.1355049177494685</v>
          </cell>
          <cell r="F35">
            <v>3.1707764999554247</v>
          </cell>
          <cell r="G35">
            <v>3.5552009763710211</v>
          </cell>
          <cell r="H35">
            <v>5.1645490420411431</v>
          </cell>
          <cell r="I35">
            <v>6.3126530154964566</v>
          </cell>
          <cell r="J35">
            <v>3.3470963856637725</v>
          </cell>
        </row>
      </sheetData>
      <sheetData sheetId="8">
        <row r="37">
          <cell r="B37">
            <v>74344</v>
          </cell>
          <cell r="C37">
            <v>3162</v>
          </cell>
          <cell r="D37">
            <v>15660</v>
          </cell>
          <cell r="E37">
            <v>26379</v>
          </cell>
          <cell r="F37">
            <v>3927</v>
          </cell>
          <cell r="G37">
            <v>5472</v>
          </cell>
          <cell r="H37">
            <v>5135</v>
          </cell>
          <cell r="J37">
            <v>41160</v>
          </cell>
        </row>
        <row r="38">
          <cell r="B38">
            <v>64186</v>
          </cell>
          <cell r="C38">
            <v>1619</v>
          </cell>
          <cell r="D38">
            <v>15660</v>
          </cell>
          <cell r="E38">
            <v>24288</v>
          </cell>
          <cell r="F38">
            <v>3306</v>
          </cell>
          <cell r="G38">
            <v>2951</v>
          </cell>
          <cell r="H38">
            <v>4155</v>
          </cell>
          <cell r="J38">
            <v>41160</v>
          </cell>
        </row>
        <row r="40">
          <cell r="B40">
            <v>405248</v>
          </cell>
          <cell r="C40">
            <v>7269</v>
          </cell>
          <cell r="D40">
            <v>104268</v>
          </cell>
          <cell r="E40">
            <v>109852</v>
          </cell>
          <cell r="F40">
            <v>20316</v>
          </cell>
          <cell r="G40">
            <v>13007</v>
          </cell>
          <cell r="H40">
            <v>24046</v>
          </cell>
          <cell r="J40">
            <v>153455</v>
          </cell>
        </row>
        <row r="41">
          <cell r="B41">
            <v>6.3136509519209794</v>
          </cell>
          <cell r="C41">
            <v>4.4898085237801109</v>
          </cell>
          <cell r="D41">
            <v>6.6582375478927203</v>
          </cell>
          <cell r="E41">
            <v>4.5228919631093545</v>
          </cell>
          <cell r="F41">
            <v>6.14519056261343</v>
          </cell>
          <cell r="G41">
            <v>4.4076584208742799</v>
          </cell>
          <cell r="H41">
            <v>5.7872442839951868</v>
          </cell>
          <cell r="I41">
            <v>5.8882279516205394</v>
          </cell>
          <cell r="J41">
            <v>3.7282555879494654</v>
          </cell>
        </row>
      </sheetData>
      <sheetData sheetId="9">
        <row r="43">
          <cell r="B43">
            <v>105005</v>
          </cell>
          <cell r="C43">
            <v>2370</v>
          </cell>
          <cell r="D43">
            <v>14285</v>
          </cell>
          <cell r="E43">
            <v>21367</v>
          </cell>
          <cell r="F43">
            <v>1647</v>
          </cell>
          <cell r="G43">
            <v>1327</v>
          </cell>
          <cell r="H43">
            <v>2434</v>
          </cell>
          <cell r="J43">
            <v>31759</v>
          </cell>
        </row>
        <row r="44">
          <cell r="B44">
            <v>101274</v>
          </cell>
          <cell r="C44">
            <v>1936</v>
          </cell>
          <cell r="D44">
            <v>14285</v>
          </cell>
          <cell r="E44">
            <v>20668</v>
          </cell>
          <cell r="F44">
            <v>1421</v>
          </cell>
          <cell r="G44">
            <v>1063</v>
          </cell>
          <cell r="H44">
            <v>2281</v>
          </cell>
          <cell r="J44">
            <v>31658</v>
          </cell>
        </row>
        <row r="46">
          <cell r="B46">
            <v>661652</v>
          </cell>
          <cell r="C46">
            <v>9142</v>
          </cell>
          <cell r="D46">
            <v>94708.6</v>
          </cell>
          <cell r="E46">
            <v>112466</v>
          </cell>
          <cell r="F46">
            <v>6287</v>
          </cell>
          <cell r="G46">
            <v>3285.5</v>
          </cell>
          <cell r="H46">
            <v>13113</v>
          </cell>
          <cell r="J46">
            <v>101251</v>
          </cell>
        </row>
        <row r="47">
          <cell r="B47">
            <v>6.5332859371605743</v>
          </cell>
          <cell r="C47">
            <v>4.7221074380165291</v>
          </cell>
          <cell r="D47">
            <v>6.629933496674834</v>
          </cell>
          <cell r="E47">
            <v>5.4415521579252948</v>
          </cell>
          <cell r="F47">
            <v>4.4243490499648139</v>
          </cell>
          <cell r="G47">
            <v>3.090780809031044</v>
          </cell>
          <cell r="H47">
            <v>5.7487943884261288</v>
          </cell>
          <cell r="I47">
            <v>6.3014531792231052</v>
          </cell>
          <cell r="J47">
            <v>3.1982753174553036</v>
          </cell>
        </row>
      </sheetData>
      <sheetData sheetId="10">
        <row r="37">
          <cell r="B37">
            <v>49411</v>
          </cell>
          <cell r="C37">
            <v>2041</v>
          </cell>
          <cell r="D37">
            <v>3790</v>
          </cell>
          <cell r="E37">
            <v>31599</v>
          </cell>
          <cell r="F37">
            <v>1116</v>
          </cell>
          <cell r="G37">
            <v>1251</v>
          </cell>
          <cell r="H37">
            <v>1266</v>
          </cell>
          <cell r="J37">
            <v>25916</v>
          </cell>
        </row>
        <row r="38">
          <cell r="B38">
            <v>41006</v>
          </cell>
          <cell r="C38">
            <v>1354.55</v>
          </cell>
          <cell r="D38">
            <v>3790</v>
          </cell>
          <cell r="E38">
            <v>30775</v>
          </cell>
          <cell r="F38">
            <v>204.84</v>
          </cell>
          <cell r="G38">
            <v>726.6</v>
          </cell>
          <cell r="H38">
            <v>885</v>
          </cell>
          <cell r="J38">
            <v>25323</v>
          </cell>
        </row>
        <row r="40">
          <cell r="B40">
            <v>300135</v>
          </cell>
          <cell r="C40">
            <v>6461.4</v>
          </cell>
          <cell r="D40">
            <v>24516</v>
          </cell>
          <cell r="E40">
            <v>186860</v>
          </cell>
          <cell r="F40">
            <v>1219</v>
          </cell>
          <cell r="G40">
            <v>2293</v>
          </cell>
          <cell r="H40">
            <v>5364</v>
          </cell>
          <cell r="J40">
            <v>94754</v>
          </cell>
        </row>
        <row r="41">
          <cell r="B41">
            <v>7.3192947373555093</v>
          </cell>
          <cell r="C41">
            <v>4.7701450666272933</v>
          </cell>
          <cell r="D41">
            <v>6.4686015831134567</v>
          </cell>
          <cell r="E41">
            <v>6.0718115353371243</v>
          </cell>
          <cell r="F41">
            <v>5.9509861355204059</v>
          </cell>
          <cell r="G41">
            <v>3.1557941095513349</v>
          </cell>
          <cell r="H41">
            <v>6.0610169491525427</v>
          </cell>
          <cell r="I41">
            <v>6.6908189645702389</v>
          </cell>
          <cell r="J41">
            <v>3.741815740631047</v>
          </cell>
        </row>
      </sheetData>
      <sheetData sheetId="11">
        <row r="30">
          <cell r="B30">
            <v>31292</v>
          </cell>
          <cell r="C30">
            <v>969</v>
          </cell>
          <cell r="D30">
            <v>3900</v>
          </cell>
          <cell r="E30">
            <v>7860</v>
          </cell>
          <cell r="F30">
            <v>122</v>
          </cell>
          <cell r="G30">
            <v>959</v>
          </cell>
          <cell r="H30">
            <v>660</v>
          </cell>
          <cell r="J30">
            <v>13539</v>
          </cell>
        </row>
        <row r="31">
          <cell r="B31">
            <v>29342.84</v>
          </cell>
          <cell r="C31">
            <v>891.21999999999991</v>
          </cell>
          <cell r="D31">
            <v>3900</v>
          </cell>
          <cell r="E31">
            <v>7519.06</v>
          </cell>
          <cell r="F31">
            <v>85.539999999999992</v>
          </cell>
          <cell r="G31">
            <v>698.18</v>
          </cell>
          <cell r="H31">
            <v>272.93</v>
          </cell>
          <cell r="J31">
            <v>13539</v>
          </cell>
        </row>
        <row r="33">
          <cell r="B33">
            <v>212258.93</v>
          </cell>
          <cell r="C33">
            <v>4388.7</v>
          </cell>
          <cell r="D33">
            <v>25665.91</v>
          </cell>
          <cell r="E33">
            <v>47768.680000000008</v>
          </cell>
          <cell r="F33">
            <v>416.87</v>
          </cell>
          <cell r="G33">
            <v>1804</v>
          </cell>
          <cell r="H33">
            <v>1401.5</v>
          </cell>
          <cell r="J33">
            <v>49901.929999999993</v>
          </cell>
        </row>
        <row r="34">
          <cell r="B34">
            <v>7.2337554919701024</v>
          </cell>
          <cell r="C34">
            <v>4.9243733309396109</v>
          </cell>
          <cell r="D34">
            <v>6.5810025641025645</v>
          </cell>
          <cell r="E34">
            <v>6.353012211632838</v>
          </cell>
          <cell r="F34">
            <v>4.873392564881927</v>
          </cell>
          <cell r="G34">
            <v>2.5838608954710822</v>
          </cell>
          <cell r="H34">
            <v>5.1350163045469532</v>
          </cell>
          <cell r="I34">
            <v>6.8767541946491395</v>
          </cell>
          <cell r="J34">
            <v>3.6857914173868078</v>
          </cell>
        </row>
      </sheetData>
      <sheetData sheetId="12">
        <row r="31">
          <cell r="B31">
            <v>38939</v>
          </cell>
          <cell r="C31">
            <v>1628</v>
          </cell>
          <cell r="D31">
            <v>4865</v>
          </cell>
          <cell r="E31">
            <v>10828</v>
          </cell>
          <cell r="F31">
            <v>758</v>
          </cell>
          <cell r="G31">
            <v>1938</v>
          </cell>
          <cell r="H31">
            <v>991</v>
          </cell>
          <cell r="J31">
            <v>20440</v>
          </cell>
        </row>
        <row r="32">
          <cell r="B32">
            <v>23630.91</v>
          </cell>
          <cell r="C32">
            <v>826.2</v>
          </cell>
          <cell r="D32">
            <v>4848.1900000000005</v>
          </cell>
          <cell r="E32">
            <v>7928.03</v>
          </cell>
          <cell r="F32">
            <v>191.76999999999998</v>
          </cell>
          <cell r="G32">
            <v>389.92</v>
          </cell>
          <cell r="H32">
            <v>143.15</v>
          </cell>
          <cell r="J32">
            <v>19012.730000000003</v>
          </cell>
        </row>
        <row r="34">
          <cell r="B34">
            <v>180609.05</v>
          </cell>
          <cell r="C34">
            <v>4296.5</v>
          </cell>
          <cell r="D34">
            <v>33637.17</v>
          </cell>
          <cell r="E34">
            <v>49708.04</v>
          </cell>
          <cell r="F34">
            <v>1047.0900000000001</v>
          </cell>
          <cell r="G34">
            <v>1663.31</v>
          </cell>
          <cell r="H34">
            <v>649.64</v>
          </cell>
          <cell r="J34">
            <v>70699.19</v>
          </cell>
        </row>
        <row r="35">
          <cell r="B35">
            <v>7.6429155711735177</v>
          </cell>
          <cell r="C35">
            <v>5.2003146937787461</v>
          </cell>
          <cell r="D35">
            <v>6.9380882349907891</v>
          </cell>
          <cell r="E35">
            <v>6.2699106839908527</v>
          </cell>
          <cell r="F35">
            <v>5.4601345361631131</v>
          </cell>
          <cell r="G35">
            <v>4.2657724661469016</v>
          </cell>
          <cell r="H35">
            <v>4.5381767376877402</v>
          </cell>
          <cell r="I35">
            <v>7.1555293629803556</v>
          </cell>
          <cell r="J35">
            <v>3.7185185925429955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zoomScale="70" zoomScaleNormal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1" sqref="K1"/>
    </sheetView>
  </sheetViews>
  <sheetFormatPr defaultColWidth="9.140625" defaultRowHeight="15.75" x14ac:dyDescent="0.25"/>
  <cols>
    <col min="1" max="1" width="31.42578125" style="17" customWidth="1"/>
    <col min="2" max="10" width="15" style="17" customWidth="1"/>
    <col min="11" max="11" width="9.140625" style="17"/>
    <col min="12" max="12" width="11.42578125" style="17" bestFit="1" customWidth="1"/>
    <col min="13" max="16384" width="9.140625" style="17"/>
  </cols>
  <sheetData>
    <row r="1" spans="1:10" ht="33.75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" customHeight="1" thickBot="1" x14ac:dyDescent="0.3">
      <c r="A2" s="2" t="s">
        <v>31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8.75" customHeight="1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8.75" customHeight="1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8.75" customHeight="1" x14ac:dyDescent="0.25">
      <c r="A5" s="3" t="s">
        <v>18</v>
      </c>
      <c r="B5" s="48">
        <v>0</v>
      </c>
      <c r="C5" s="49">
        <v>0</v>
      </c>
      <c r="D5" s="49">
        <v>6973.75</v>
      </c>
      <c r="E5" s="49">
        <v>0</v>
      </c>
      <c r="F5" s="49">
        <v>0</v>
      </c>
      <c r="G5" s="49">
        <v>0</v>
      </c>
      <c r="H5" s="49">
        <v>0</v>
      </c>
      <c r="I5" s="50">
        <v>6973.75</v>
      </c>
      <c r="J5" s="51">
        <v>276</v>
      </c>
    </row>
    <row r="6" spans="1:10" ht="18.75" customHeight="1" x14ac:dyDescent="0.25">
      <c r="A6" s="7" t="s">
        <v>11</v>
      </c>
      <c r="B6" s="52">
        <v>0</v>
      </c>
      <c r="C6" s="53">
        <v>0</v>
      </c>
      <c r="D6" s="53">
        <v>26.42472812701299</v>
      </c>
      <c r="E6" s="53">
        <v>0</v>
      </c>
      <c r="F6" s="53">
        <v>0</v>
      </c>
      <c r="G6" s="53">
        <v>0</v>
      </c>
      <c r="H6" s="53">
        <v>0</v>
      </c>
      <c r="I6" s="53">
        <v>2.8155608310522195</v>
      </c>
      <c r="J6" s="54">
        <v>0.32077730384351644</v>
      </c>
    </row>
    <row r="7" spans="1:10" ht="18.75" customHeight="1" x14ac:dyDescent="0.25">
      <c r="A7" s="5" t="s">
        <v>19</v>
      </c>
      <c r="B7" s="55">
        <v>0</v>
      </c>
      <c r="C7" s="56">
        <v>0</v>
      </c>
      <c r="D7" s="56">
        <v>45423.450000000004</v>
      </c>
      <c r="E7" s="56">
        <v>0</v>
      </c>
      <c r="F7" s="56">
        <v>0</v>
      </c>
      <c r="G7" s="56">
        <v>0</v>
      </c>
      <c r="H7" s="56">
        <v>0</v>
      </c>
      <c r="I7" s="57">
        <v>45423.450000000004</v>
      </c>
      <c r="J7" s="58">
        <v>753.48</v>
      </c>
    </row>
    <row r="8" spans="1:10" ht="18.75" customHeight="1" thickBot="1" x14ac:dyDescent="0.3">
      <c r="A8" s="6" t="s">
        <v>10</v>
      </c>
      <c r="B8" s="59">
        <v>0</v>
      </c>
      <c r="C8" s="60">
        <v>0</v>
      </c>
      <c r="D8" s="60">
        <v>6.5134898727370505</v>
      </c>
      <c r="E8" s="60">
        <v>0</v>
      </c>
      <c r="F8" s="60">
        <v>0</v>
      </c>
      <c r="G8" s="60">
        <v>0</v>
      </c>
      <c r="H8" s="60">
        <v>0</v>
      </c>
      <c r="I8" s="60">
        <v>6.5134898727370505</v>
      </c>
      <c r="J8" s="61">
        <v>2.73</v>
      </c>
    </row>
    <row r="9" spans="1:10" ht="18.75" customHeight="1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8.75" customHeight="1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8.75" customHeight="1" x14ac:dyDescent="0.25">
      <c r="A11" s="3" t="s">
        <v>18</v>
      </c>
      <c r="B11" s="48">
        <v>0</v>
      </c>
      <c r="C11" s="49">
        <v>0</v>
      </c>
      <c r="D11" s="49">
        <v>4901.3600000000006</v>
      </c>
      <c r="E11" s="49">
        <v>0</v>
      </c>
      <c r="F11" s="49">
        <v>0</v>
      </c>
      <c r="G11" s="49">
        <v>0</v>
      </c>
      <c r="H11" s="49">
        <v>0</v>
      </c>
      <c r="I11" s="50">
        <v>4901.3600000000006</v>
      </c>
      <c r="J11" s="51">
        <v>0</v>
      </c>
    </row>
    <row r="12" spans="1:10" ht="18.75" customHeight="1" x14ac:dyDescent="0.25">
      <c r="A12" s="4" t="s">
        <v>11</v>
      </c>
      <c r="B12" s="52">
        <v>0</v>
      </c>
      <c r="C12" s="53">
        <v>0</v>
      </c>
      <c r="D12" s="53">
        <v>29.602947393851547</v>
      </c>
      <c r="E12" s="53">
        <v>0</v>
      </c>
      <c r="F12" s="53">
        <v>0</v>
      </c>
      <c r="G12" s="53">
        <v>0</v>
      </c>
      <c r="H12" s="53">
        <v>0</v>
      </c>
      <c r="I12" s="53">
        <v>3.7373309136382358</v>
      </c>
      <c r="J12" s="54">
        <v>0</v>
      </c>
    </row>
    <row r="13" spans="1:10" ht="18.75" customHeight="1" x14ac:dyDescent="0.25">
      <c r="A13" s="5" t="s">
        <v>19</v>
      </c>
      <c r="B13" s="55">
        <v>0</v>
      </c>
      <c r="C13" s="56">
        <v>0</v>
      </c>
      <c r="D13" s="56">
        <v>27782.02</v>
      </c>
      <c r="E13" s="56">
        <v>0</v>
      </c>
      <c r="F13" s="56">
        <v>0</v>
      </c>
      <c r="G13" s="56">
        <v>0</v>
      </c>
      <c r="H13" s="56">
        <v>0</v>
      </c>
      <c r="I13" s="57">
        <v>27782.02</v>
      </c>
      <c r="J13" s="58">
        <v>0</v>
      </c>
    </row>
    <row r="14" spans="1:10" ht="18.75" customHeight="1" thickBot="1" x14ac:dyDescent="0.3">
      <c r="A14" s="6" t="s">
        <v>10</v>
      </c>
      <c r="B14" s="59">
        <v>0</v>
      </c>
      <c r="C14" s="60">
        <v>0</v>
      </c>
      <c r="D14" s="60">
        <v>5.6682267778738957</v>
      </c>
      <c r="E14" s="60">
        <v>0</v>
      </c>
      <c r="F14" s="60">
        <v>0</v>
      </c>
      <c r="G14" s="60">
        <v>0</v>
      </c>
      <c r="H14" s="60">
        <v>0</v>
      </c>
      <c r="I14" s="60">
        <v>5.6682267778738957</v>
      </c>
      <c r="J14" s="61">
        <v>0</v>
      </c>
    </row>
    <row r="15" spans="1:10" ht="18.75" customHeight="1" x14ac:dyDescent="0.25">
      <c r="A15" s="63" t="s">
        <v>14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8.75" customHeight="1" x14ac:dyDescent="0.25">
      <c r="A16" s="4" t="s">
        <v>30</v>
      </c>
      <c r="B16" s="45">
        <v>59101</v>
      </c>
      <c r="C16" s="46">
        <v>2030</v>
      </c>
      <c r="D16" s="46">
        <v>17844</v>
      </c>
      <c r="E16" s="46">
        <v>7307</v>
      </c>
      <c r="F16" s="46">
        <v>2609</v>
      </c>
      <c r="G16" s="46">
        <v>8954</v>
      </c>
      <c r="H16" s="46">
        <v>6038</v>
      </c>
      <c r="I16" s="46">
        <v>103883</v>
      </c>
      <c r="J16" s="47">
        <v>30841</v>
      </c>
    </row>
    <row r="17" spans="1:12" ht="18.75" customHeight="1" x14ac:dyDescent="0.25">
      <c r="A17" s="3" t="s">
        <v>18</v>
      </c>
      <c r="B17" s="48">
        <v>0</v>
      </c>
      <c r="C17" s="49">
        <v>0</v>
      </c>
      <c r="D17" s="49">
        <v>6641</v>
      </c>
      <c r="E17" s="49">
        <v>0</v>
      </c>
      <c r="F17" s="49">
        <v>0</v>
      </c>
      <c r="G17" s="49">
        <v>0</v>
      </c>
      <c r="H17" s="49">
        <v>0</v>
      </c>
      <c r="I17" s="50">
        <v>6641</v>
      </c>
      <c r="J17" s="51">
        <v>0</v>
      </c>
    </row>
    <row r="18" spans="1:12" ht="18.75" customHeight="1" x14ac:dyDescent="0.25">
      <c r="A18" s="4" t="s">
        <v>11</v>
      </c>
      <c r="B18" s="52">
        <v>0</v>
      </c>
      <c r="C18" s="53">
        <v>0</v>
      </c>
      <c r="D18" s="53">
        <v>37.216991705895538</v>
      </c>
      <c r="E18" s="53">
        <v>0</v>
      </c>
      <c r="F18" s="53">
        <v>0</v>
      </c>
      <c r="G18" s="53">
        <v>0</v>
      </c>
      <c r="H18" s="53">
        <v>0</v>
      </c>
      <c r="I18" s="53">
        <v>6.3927687879633819</v>
      </c>
      <c r="J18" s="54">
        <v>0</v>
      </c>
    </row>
    <row r="19" spans="1:12" ht="18.75" customHeight="1" x14ac:dyDescent="0.25">
      <c r="A19" s="5" t="s">
        <v>19</v>
      </c>
      <c r="B19" s="55">
        <v>0</v>
      </c>
      <c r="C19" s="56">
        <v>0</v>
      </c>
      <c r="D19" s="56">
        <v>40641.199999999997</v>
      </c>
      <c r="E19" s="56">
        <v>0</v>
      </c>
      <c r="F19" s="56">
        <v>0</v>
      </c>
      <c r="G19" s="56">
        <v>0</v>
      </c>
      <c r="H19" s="56">
        <v>0</v>
      </c>
      <c r="I19" s="57">
        <v>40641.199999999997</v>
      </c>
      <c r="J19" s="58">
        <v>0</v>
      </c>
    </row>
    <row r="20" spans="1:12" ht="18.75" customHeight="1" thickBot="1" x14ac:dyDescent="0.3">
      <c r="A20" s="6" t="s">
        <v>10</v>
      </c>
      <c r="B20" s="59">
        <v>0</v>
      </c>
      <c r="C20" s="60">
        <v>0</v>
      </c>
      <c r="D20" s="60">
        <v>6.1197410028610149</v>
      </c>
      <c r="E20" s="60">
        <v>0</v>
      </c>
      <c r="F20" s="60">
        <v>0</v>
      </c>
      <c r="G20" s="60">
        <v>0</v>
      </c>
      <c r="H20" s="60">
        <v>0</v>
      </c>
      <c r="I20" s="60">
        <v>6.1197410028610149</v>
      </c>
      <c r="J20" s="61">
        <v>0</v>
      </c>
      <c r="L20" s="25"/>
    </row>
    <row r="21" spans="1:12" ht="18.75" customHeight="1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2" ht="18.75" customHeight="1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2" ht="18.75" customHeight="1" x14ac:dyDescent="0.25">
      <c r="A23" s="3" t="s">
        <v>18</v>
      </c>
      <c r="B23" s="48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50">
        <v>0</v>
      </c>
      <c r="J23" s="51">
        <v>0</v>
      </c>
    </row>
    <row r="24" spans="1:12" ht="18.75" customHeight="1" x14ac:dyDescent="0.25">
      <c r="A24" s="4" t="s">
        <v>11</v>
      </c>
      <c r="B24" s="52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4">
        <v>0</v>
      </c>
    </row>
    <row r="25" spans="1:12" ht="18.75" customHeight="1" x14ac:dyDescent="0.25">
      <c r="A25" s="5" t="s">
        <v>19</v>
      </c>
      <c r="B25" s="55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7">
        <v>0</v>
      </c>
      <c r="J25" s="58">
        <v>0</v>
      </c>
    </row>
    <row r="26" spans="1:12" ht="18.75" customHeight="1" thickBot="1" x14ac:dyDescent="0.3">
      <c r="A26" s="6" t="s">
        <v>10</v>
      </c>
      <c r="B26" s="59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1">
        <v>0</v>
      </c>
    </row>
    <row r="27" spans="1:12" ht="18.75" customHeight="1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18.75" customHeight="1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2" ht="18.75" customHeight="1" x14ac:dyDescent="0.25">
      <c r="A29" s="3" t="s">
        <v>18</v>
      </c>
      <c r="B29" s="48">
        <v>0</v>
      </c>
      <c r="C29" s="49">
        <v>0</v>
      </c>
      <c r="D29" s="49">
        <v>3383</v>
      </c>
      <c r="E29" s="49">
        <v>0</v>
      </c>
      <c r="F29" s="49">
        <v>0</v>
      </c>
      <c r="G29" s="49">
        <v>0</v>
      </c>
      <c r="H29" s="49">
        <v>0</v>
      </c>
      <c r="I29" s="50">
        <v>3383</v>
      </c>
      <c r="J29" s="51">
        <v>0</v>
      </c>
    </row>
    <row r="30" spans="1:12" ht="18.75" customHeight="1" x14ac:dyDescent="0.25">
      <c r="A30" s="4" t="s">
        <v>11</v>
      </c>
      <c r="B30" s="52">
        <v>0</v>
      </c>
      <c r="C30" s="53">
        <v>0</v>
      </c>
      <c r="D30" s="53">
        <v>39.964559952746605</v>
      </c>
      <c r="E30" s="53">
        <v>0</v>
      </c>
      <c r="F30" s="53">
        <v>0</v>
      </c>
      <c r="G30" s="53">
        <v>0</v>
      </c>
      <c r="H30" s="53">
        <v>0</v>
      </c>
      <c r="I30" s="53">
        <v>4.022831321719484</v>
      </c>
      <c r="J30" s="54">
        <v>0</v>
      </c>
    </row>
    <row r="31" spans="1:12" ht="18.75" customHeight="1" x14ac:dyDescent="0.25">
      <c r="A31" s="5" t="s">
        <v>19</v>
      </c>
      <c r="B31" s="55">
        <v>0</v>
      </c>
      <c r="C31" s="56">
        <v>0</v>
      </c>
      <c r="D31" s="56">
        <v>21599</v>
      </c>
      <c r="E31" s="56">
        <v>0</v>
      </c>
      <c r="F31" s="56">
        <v>0</v>
      </c>
      <c r="G31" s="56">
        <v>0</v>
      </c>
      <c r="H31" s="56">
        <v>0</v>
      </c>
      <c r="I31" s="57">
        <v>21599</v>
      </c>
      <c r="J31" s="58">
        <v>0</v>
      </c>
    </row>
    <row r="32" spans="1:12" ht="18.75" customHeight="1" thickBot="1" x14ac:dyDescent="0.3">
      <c r="A32" s="6" t="s">
        <v>10</v>
      </c>
      <c r="B32" s="59">
        <v>0</v>
      </c>
      <c r="C32" s="60">
        <v>0</v>
      </c>
      <c r="D32" s="60">
        <v>6.3845699083653562</v>
      </c>
      <c r="E32" s="60">
        <v>0</v>
      </c>
      <c r="F32" s="60">
        <v>0</v>
      </c>
      <c r="G32" s="60">
        <v>0</v>
      </c>
      <c r="H32" s="60">
        <v>0</v>
      </c>
      <c r="I32" s="60">
        <v>6.3845699083653562</v>
      </c>
      <c r="J32" s="61">
        <v>0</v>
      </c>
    </row>
    <row r="33" spans="1:10" ht="18.75" customHeight="1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8.75" customHeight="1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8.75" customHeight="1" x14ac:dyDescent="0.25">
      <c r="A35" s="3" t="s">
        <v>18</v>
      </c>
      <c r="B35" s="48">
        <v>0</v>
      </c>
      <c r="C35" s="49">
        <v>0</v>
      </c>
      <c r="D35" s="49">
        <v>20</v>
      </c>
      <c r="E35" s="49">
        <v>0</v>
      </c>
      <c r="F35" s="49">
        <v>0</v>
      </c>
      <c r="G35" s="49">
        <v>0</v>
      </c>
      <c r="H35" s="49">
        <v>0</v>
      </c>
      <c r="I35" s="50">
        <v>20</v>
      </c>
      <c r="J35" s="51">
        <v>0</v>
      </c>
    </row>
    <row r="36" spans="1:10" ht="18.75" customHeight="1" x14ac:dyDescent="0.25">
      <c r="A36" s="4" t="s">
        <v>11</v>
      </c>
      <c r="B36" s="52">
        <v>0</v>
      </c>
      <c r="C36" s="53">
        <v>0</v>
      </c>
      <c r="D36" s="53">
        <v>0.95969289827255266</v>
      </c>
      <c r="E36" s="53">
        <v>0</v>
      </c>
      <c r="F36" s="53">
        <v>0</v>
      </c>
      <c r="G36" s="53">
        <v>0</v>
      </c>
      <c r="H36" s="53">
        <v>0</v>
      </c>
      <c r="I36" s="53">
        <v>0.10830715910321671</v>
      </c>
      <c r="J36" s="54">
        <v>0</v>
      </c>
    </row>
    <row r="37" spans="1:10" ht="18.75" customHeight="1" x14ac:dyDescent="0.25">
      <c r="A37" s="5" t="s">
        <v>19</v>
      </c>
      <c r="B37" s="55">
        <v>0</v>
      </c>
      <c r="C37" s="56">
        <v>0</v>
      </c>
      <c r="D37" s="56">
        <v>130</v>
      </c>
      <c r="E37" s="56">
        <v>0</v>
      </c>
      <c r="F37" s="56">
        <v>0</v>
      </c>
      <c r="G37" s="56">
        <v>0</v>
      </c>
      <c r="H37" s="56">
        <v>0</v>
      </c>
      <c r="I37" s="57">
        <v>130</v>
      </c>
      <c r="J37" s="58">
        <v>0</v>
      </c>
    </row>
    <row r="38" spans="1:10" ht="18.75" customHeight="1" thickBot="1" x14ac:dyDescent="0.3">
      <c r="A38" s="6" t="s">
        <v>10</v>
      </c>
      <c r="B38" s="59">
        <v>0</v>
      </c>
      <c r="C38" s="60">
        <v>0</v>
      </c>
      <c r="D38" s="60">
        <v>6.5</v>
      </c>
      <c r="E38" s="60">
        <v>0</v>
      </c>
      <c r="F38" s="60">
        <v>0</v>
      </c>
      <c r="G38" s="60">
        <v>0</v>
      </c>
      <c r="H38" s="60">
        <v>0</v>
      </c>
      <c r="I38" s="60">
        <v>6.5</v>
      </c>
      <c r="J38" s="61">
        <v>0</v>
      </c>
    </row>
    <row r="39" spans="1:10" ht="18.75" customHeight="1" x14ac:dyDescent="0.25">
      <c r="A39" s="63" t="s">
        <v>21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8.75" customHeight="1" x14ac:dyDescent="0.25">
      <c r="A40" s="4" t="s">
        <v>30</v>
      </c>
      <c r="B40" s="45">
        <v>55173</v>
      </c>
      <c r="C40" s="46">
        <v>3571</v>
      </c>
      <c r="D40" s="46">
        <v>7013</v>
      </c>
      <c r="E40" s="46">
        <v>6961</v>
      </c>
      <c r="F40" s="46">
        <v>1495</v>
      </c>
      <c r="G40" s="46">
        <v>2258</v>
      </c>
      <c r="H40" s="46">
        <v>3460</v>
      </c>
      <c r="I40" s="46">
        <v>79931</v>
      </c>
      <c r="J40" s="47">
        <v>25719</v>
      </c>
    </row>
    <row r="41" spans="1:10" ht="18.75" customHeight="1" x14ac:dyDescent="0.25">
      <c r="A41" s="3" t="s">
        <v>18</v>
      </c>
      <c r="B41" s="48">
        <v>0</v>
      </c>
      <c r="C41" s="49">
        <v>0</v>
      </c>
      <c r="D41" s="49">
        <v>1149</v>
      </c>
      <c r="E41" s="49">
        <v>0</v>
      </c>
      <c r="F41" s="49">
        <v>0</v>
      </c>
      <c r="G41" s="49">
        <v>0</v>
      </c>
      <c r="H41" s="49">
        <v>0</v>
      </c>
      <c r="I41" s="50">
        <v>1149</v>
      </c>
      <c r="J41" s="51">
        <v>0</v>
      </c>
    </row>
    <row r="42" spans="1:10" ht="18.75" customHeight="1" x14ac:dyDescent="0.25">
      <c r="A42" s="4" t="s">
        <v>11</v>
      </c>
      <c r="B42" s="52">
        <v>0</v>
      </c>
      <c r="C42" s="53">
        <v>0</v>
      </c>
      <c r="D42" s="53">
        <v>16.383858548410096</v>
      </c>
      <c r="E42" s="53">
        <v>0</v>
      </c>
      <c r="F42" s="53">
        <v>0</v>
      </c>
      <c r="G42" s="53">
        <v>0</v>
      </c>
      <c r="H42" s="53">
        <v>0</v>
      </c>
      <c r="I42" s="53">
        <v>1.4374898349826726</v>
      </c>
      <c r="J42" s="54">
        <v>0</v>
      </c>
    </row>
    <row r="43" spans="1:10" ht="18.75" customHeight="1" x14ac:dyDescent="0.25">
      <c r="A43" s="5" t="s">
        <v>19</v>
      </c>
      <c r="B43" s="55">
        <v>0</v>
      </c>
      <c r="C43" s="56">
        <v>0</v>
      </c>
      <c r="D43" s="56">
        <v>8535</v>
      </c>
      <c r="E43" s="56">
        <v>0</v>
      </c>
      <c r="F43" s="56">
        <v>0</v>
      </c>
      <c r="G43" s="56">
        <v>0</v>
      </c>
      <c r="H43" s="56">
        <v>0</v>
      </c>
      <c r="I43" s="57">
        <v>8535</v>
      </c>
      <c r="J43" s="58">
        <v>0</v>
      </c>
    </row>
    <row r="44" spans="1:10" ht="18.75" customHeight="1" thickBot="1" x14ac:dyDescent="0.3">
      <c r="A44" s="6" t="s">
        <v>10</v>
      </c>
      <c r="B44" s="59">
        <v>0</v>
      </c>
      <c r="C44" s="60">
        <v>0</v>
      </c>
      <c r="D44" s="60">
        <v>7.4281984334203655</v>
      </c>
      <c r="E44" s="60">
        <v>0</v>
      </c>
      <c r="F44" s="60">
        <v>0</v>
      </c>
      <c r="G44" s="60">
        <v>0</v>
      </c>
      <c r="H44" s="60">
        <v>0</v>
      </c>
      <c r="I44" s="60">
        <v>7.4281984334203655</v>
      </c>
      <c r="J44" s="61">
        <v>0</v>
      </c>
    </row>
    <row r="45" spans="1:10" ht="18.75" customHeight="1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8.75" customHeight="1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8.75" customHeight="1" x14ac:dyDescent="0.25">
      <c r="A47" s="3" t="s">
        <v>18</v>
      </c>
      <c r="B47" s="48">
        <v>0</v>
      </c>
      <c r="C47" s="49">
        <v>0</v>
      </c>
      <c r="D47" s="49">
        <v>1119.6400000000001</v>
      </c>
      <c r="E47" s="49">
        <v>0</v>
      </c>
      <c r="F47" s="49">
        <v>0</v>
      </c>
      <c r="G47" s="49">
        <v>0</v>
      </c>
      <c r="H47" s="49">
        <v>0</v>
      </c>
      <c r="I47" s="50">
        <v>1119.6400000000001</v>
      </c>
      <c r="J47" s="51">
        <v>0</v>
      </c>
    </row>
    <row r="48" spans="1:10" ht="18.75" customHeight="1" x14ac:dyDescent="0.25">
      <c r="A48" s="4" t="s">
        <v>11</v>
      </c>
      <c r="B48" s="52">
        <v>0</v>
      </c>
      <c r="C48" s="53">
        <v>0</v>
      </c>
      <c r="D48" s="53">
        <v>17.448028673835129</v>
      </c>
      <c r="E48" s="53">
        <v>0</v>
      </c>
      <c r="F48" s="53">
        <v>0</v>
      </c>
      <c r="G48" s="53">
        <v>0</v>
      </c>
      <c r="H48" s="53">
        <v>0</v>
      </c>
      <c r="I48" s="53">
        <v>1.3724442265261094</v>
      </c>
      <c r="J48" s="54">
        <v>0</v>
      </c>
    </row>
    <row r="49" spans="1:10" ht="18.75" customHeight="1" x14ac:dyDescent="0.25">
      <c r="A49" s="5" t="s">
        <v>19</v>
      </c>
      <c r="B49" s="55">
        <v>0</v>
      </c>
      <c r="C49" s="56">
        <v>0</v>
      </c>
      <c r="D49" s="56">
        <v>7020</v>
      </c>
      <c r="E49" s="56">
        <v>0</v>
      </c>
      <c r="F49" s="56">
        <v>0</v>
      </c>
      <c r="G49" s="56">
        <v>0</v>
      </c>
      <c r="H49" s="56">
        <v>0</v>
      </c>
      <c r="I49" s="57">
        <v>7020</v>
      </c>
      <c r="J49" s="58">
        <v>0</v>
      </c>
    </row>
    <row r="50" spans="1:10" ht="18.75" customHeight="1" thickBot="1" x14ac:dyDescent="0.3">
      <c r="A50" s="6" t="s">
        <v>10</v>
      </c>
      <c r="B50" s="59">
        <v>0</v>
      </c>
      <c r="C50" s="60">
        <v>0</v>
      </c>
      <c r="D50" s="60">
        <v>6.2698724590046799</v>
      </c>
      <c r="E50" s="60">
        <v>0</v>
      </c>
      <c r="F50" s="60">
        <v>0</v>
      </c>
      <c r="G50" s="60">
        <v>0</v>
      </c>
      <c r="H50" s="60">
        <v>0</v>
      </c>
      <c r="I50" s="60">
        <v>6.2698724590046799</v>
      </c>
      <c r="J50" s="61">
        <v>0</v>
      </c>
    </row>
    <row r="51" spans="1:10" ht="18.75" customHeight="1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8.75" customHeight="1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8.75" customHeight="1" x14ac:dyDescent="0.25">
      <c r="A53" s="3" t="s">
        <v>18</v>
      </c>
      <c r="B53" s="48">
        <v>0</v>
      </c>
      <c r="C53" s="49">
        <v>0</v>
      </c>
      <c r="D53" s="49">
        <v>1300</v>
      </c>
      <c r="E53" s="49">
        <v>0</v>
      </c>
      <c r="F53" s="49">
        <v>0</v>
      </c>
      <c r="G53" s="49">
        <v>0</v>
      </c>
      <c r="H53" s="49">
        <v>0</v>
      </c>
      <c r="I53" s="50">
        <v>1300</v>
      </c>
      <c r="J53" s="51">
        <v>0</v>
      </c>
    </row>
    <row r="54" spans="1:10" ht="18.75" customHeight="1" x14ac:dyDescent="0.25">
      <c r="A54" s="4" t="s">
        <v>11</v>
      </c>
      <c r="B54" s="52">
        <v>0</v>
      </c>
      <c r="C54" s="53">
        <v>0</v>
      </c>
      <c r="D54" s="53">
        <v>8.3014048531289912</v>
      </c>
      <c r="E54" s="53">
        <v>0</v>
      </c>
      <c r="F54" s="53">
        <v>0</v>
      </c>
      <c r="G54" s="53">
        <v>0</v>
      </c>
      <c r="H54" s="53">
        <v>0</v>
      </c>
      <c r="I54" s="53">
        <v>0.96957763706471556</v>
      </c>
      <c r="J54" s="54">
        <v>0</v>
      </c>
    </row>
    <row r="55" spans="1:10" ht="18.75" customHeight="1" x14ac:dyDescent="0.25">
      <c r="A55" s="5" t="s">
        <v>19</v>
      </c>
      <c r="B55" s="55">
        <v>0</v>
      </c>
      <c r="C55" s="56">
        <v>0</v>
      </c>
      <c r="D55" s="56">
        <v>8060</v>
      </c>
      <c r="E55" s="56">
        <v>0</v>
      </c>
      <c r="F55" s="56">
        <v>0</v>
      </c>
      <c r="G55" s="56">
        <v>0</v>
      </c>
      <c r="H55" s="56">
        <v>0</v>
      </c>
      <c r="I55" s="57">
        <v>8060</v>
      </c>
      <c r="J55" s="58">
        <v>0</v>
      </c>
    </row>
    <row r="56" spans="1:10" ht="18.75" customHeight="1" thickBot="1" x14ac:dyDescent="0.3">
      <c r="A56" s="6" t="s">
        <v>10</v>
      </c>
      <c r="B56" s="59">
        <v>0</v>
      </c>
      <c r="C56" s="60">
        <v>0</v>
      </c>
      <c r="D56" s="60">
        <v>6.2</v>
      </c>
      <c r="E56" s="60">
        <v>0</v>
      </c>
      <c r="F56" s="60">
        <v>0</v>
      </c>
      <c r="G56" s="60">
        <v>0</v>
      </c>
      <c r="H56" s="60">
        <v>0</v>
      </c>
      <c r="I56" s="60">
        <v>6.2</v>
      </c>
      <c r="J56" s="61">
        <v>0</v>
      </c>
    </row>
    <row r="57" spans="1:10" ht="18.75" customHeight="1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8.75" customHeight="1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8.75" customHeight="1" x14ac:dyDescent="0.25">
      <c r="A59" s="9" t="s">
        <v>18</v>
      </c>
      <c r="B59" s="48">
        <v>120</v>
      </c>
      <c r="C59" s="49">
        <v>0</v>
      </c>
      <c r="D59" s="49">
        <v>3119.44</v>
      </c>
      <c r="E59" s="49">
        <v>161.29</v>
      </c>
      <c r="F59" s="49">
        <v>0</v>
      </c>
      <c r="G59" s="49">
        <v>0</v>
      </c>
      <c r="H59" s="49">
        <v>0</v>
      </c>
      <c r="I59" s="50">
        <v>3400.73</v>
      </c>
      <c r="J59" s="51">
        <v>93.6</v>
      </c>
    </row>
    <row r="60" spans="1:10" ht="18.75" customHeight="1" x14ac:dyDescent="0.25">
      <c r="A60" s="8" t="s">
        <v>11</v>
      </c>
      <c r="B60" s="52">
        <v>0.11428027236798247</v>
      </c>
      <c r="C60" s="53">
        <v>0</v>
      </c>
      <c r="D60" s="53">
        <v>21.837171858592932</v>
      </c>
      <c r="E60" s="53">
        <v>0.75485561847709082</v>
      </c>
      <c r="F60" s="53">
        <v>0</v>
      </c>
      <c r="G60" s="53">
        <v>0</v>
      </c>
      <c r="H60" s="53">
        <v>0</v>
      </c>
      <c r="I60" s="53">
        <v>2.2910566914811197</v>
      </c>
      <c r="J60" s="54">
        <v>0.29471960704052391</v>
      </c>
    </row>
    <row r="61" spans="1:10" ht="18.75" customHeight="1" x14ac:dyDescent="0.25">
      <c r="A61" s="5" t="s">
        <v>19</v>
      </c>
      <c r="B61" s="55">
        <v>552</v>
      </c>
      <c r="C61" s="56">
        <v>0</v>
      </c>
      <c r="D61" s="56">
        <v>19872.079999999998</v>
      </c>
      <c r="E61" s="56">
        <v>1219.3499999999999</v>
      </c>
      <c r="F61" s="56">
        <v>0</v>
      </c>
      <c r="G61" s="56">
        <v>0</v>
      </c>
      <c r="H61" s="56">
        <v>0</v>
      </c>
      <c r="I61" s="57">
        <v>21643.429999999997</v>
      </c>
      <c r="J61" s="58">
        <v>221.83</v>
      </c>
    </row>
    <row r="62" spans="1:10" ht="18.75" customHeight="1" thickBot="1" x14ac:dyDescent="0.3">
      <c r="A62" s="6" t="s">
        <v>10</v>
      </c>
      <c r="B62" s="59">
        <v>4.5999999999999996</v>
      </c>
      <c r="C62" s="60">
        <v>0</v>
      </c>
      <c r="D62" s="60">
        <v>6.3703998153514725</v>
      </c>
      <c r="E62" s="60">
        <v>7.5599851199702401</v>
      </c>
      <c r="F62" s="60">
        <v>0</v>
      </c>
      <c r="G62" s="60">
        <v>0</v>
      </c>
      <c r="H62" s="60">
        <v>0</v>
      </c>
      <c r="I62" s="60">
        <v>6.3643482428772638</v>
      </c>
      <c r="J62" s="61">
        <v>2.3699786324786327</v>
      </c>
    </row>
    <row r="63" spans="1:10" ht="18.75" customHeight="1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8.75" customHeight="1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8.75" customHeight="1" x14ac:dyDescent="0.25">
      <c r="A65" s="11" t="s">
        <v>18</v>
      </c>
      <c r="B65" s="48">
        <v>0</v>
      </c>
      <c r="C65" s="49">
        <v>0</v>
      </c>
      <c r="D65" s="49">
        <v>883.25</v>
      </c>
      <c r="E65" s="49">
        <v>0</v>
      </c>
      <c r="F65" s="49">
        <v>0</v>
      </c>
      <c r="G65" s="49">
        <v>0</v>
      </c>
      <c r="H65" s="49">
        <v>0</v>
      </c>
      <c r="I65" s="50">
        <v>883.25</v>
      </c>
      <c r="J65" s="51">
        <v>0</v>
      </c>
    </row>
    <row r="66" spans="1:10" ht="18.75" customHeight="1" x14ac:dyDescent="0.25">
      <c r="A66" s="10" t="s">
        <v>11</v>
      </c>
      <c r="B66" s="52">
        <v>0</v>
      </c>
      <c r="C66" s="53">
        <v>0</v>
      </c>
      <c r="D66" s="53">
        <v>23.304749340369394</v>
      </c>
      <c r="E66" s="53">
        <v>0</v>
      </c>
      <c r="F66" s="53">
        <v>0</v>
      </c>
      <c r="G66" s="53">
        <v>0</v>
      </c>
      <c r="H66" s="53">
        <v>0</v>
      </c>
      <c r="I66" s="53">
        <v>0.97624731967194989</v>
      </c>
      <c r="J66" s="54">
        <v>0</v>
      </c>
    </row>
    <row r="67" spans="1:10" ht="18.75" customHeight="1" x14ac:dyDescent="0.25">
      <c r="A67" s="12" t="s">
        <v>19</v>
      </c>
      <c r="B67" s="55">
        <v>0</v>
      </c>
      <c r="C67" s="56">
        <v>0</v>
      </c>
      <c r="D67" s="56">
        <v>4852.59</v>
      </c>
      <c r="E67" s="56">
        <v>0</v>
      </c>
      <c r="F67" s="56">
        <v>0</v>
      </c>
      <c r="G67" s="56">
        <v>0</v>
      </c>
      <c r="H67" s="56">
        <v>0</v>
      </c>
      <c r="I67" s="57">
        <v>4852.59</v>
      </c>
      <c r="J67" s="58">
        <v>0</v>
      </c>
    </row>
    <row r="68" spans="1:10" ht="18.75" customHeight="1" thickBot="1" x14ac:dyDescent="0.3">
      <c r="A68" s="13" t="s">
        <v>10</v>
      </c>
      <c r="B68" s="59">
        <v>0</v>
      </c>
      <c r="C68" s="60">
        <v>0</v>
      </c>
      <c r="D68" s="60">
        <v>5.4940164166430794</v>
      </c>
      <c r="E68" s="60">
        <v>0</v>
      </c>
      <c r="F68" s="60">
        <v>0</v>
      </c>
      <c r="G68" s="60">
        <v>0</v>
      </c>
      <c r="H68" s="60">
        <v>0</v>
      </c>
      <c r="I68" s="60">
        <v>5.4940164166430794</v>
      </c>
      <c r="J68" s="61">
        <v>0</v>
      </c>
    </row>
    <row r="69" spans="1:10" ht="18.75" customHeight="1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8.75" customHeight="1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8.75" customHeight="1" x14ac:dyDescent="0.25">
      <c r="A71" s="3" t="s">
        <v>18</v>
      </c>
      <c r="B71" s="48">
        <v>0</v>
      </c>
      <c r="C71" s="49">
        <v>0</v>
      </c>
      <c r="D71" s="49">
        <v>1379.85</v>
      </c>
      <c r="E71" s="49">
        <v>0</v>
      </c>
      <c r="F71" s="49">
        <v>0</v>
      </c>
      <c r="G71" s="49">
        <v>0</v>
      </c>
      <c r="H71" s="49">
        <v>0</v>
      </c>
      <c r="I71" s="50">
        <v>1379.85</v>
      </c>
      <c r="J71" s="51">
        <v>0</v>
      </c>
    </row>
    <row r="72" spans="1:10" ht="18.75" customHeight="1" x14ac:dyDescent="0.25">
      <c r="A72" s="4" t="s">
        <v>11</v>
      </c>
      <c r="B72" s="52">
        <v>0</v>
      </c>
      <c r="C72" s="53">
        <v>0</v>
      </c>
      <c r="D72" s="53">
        <v>35.380769230769225</v>
      </c>
      <c r="E72" s="53">
        <v>0</v>
      </c>
      <c r="F72" s="53">
        <v>0</v>
      </c>
      <c r="G72" s="53">
        <v>0</v>
      </c>
      <c r="H72" s="53">
        <v>0</v>
      </c>
      <c r="I72" s="53">
        <v>3.0152746820506096</v>
      </c>
      <c r="J72" s="54">
        <v>0</v>
      </c>
    </row>
    <row r="73" spans="1:10" ht="18.75" customHeight="1" x14ac:dyDescent="0.25">
      <c r="A73" s="5" t="s">
        <v>19</v>
      </c>
      <c r="B73" s="55">
        <v>0</v>
      </c>
      <c r="C73" s="56">
        <v>0</v>
      </c>
      <c r="D73" s="56">
        <v>9501.74</v>
      </c>
      <c r="E73" s="56">
        <v>0</v>
      </c>
      <c r="F73" s="56">
        <v>0</v>
      </c>
      <c r="G73" s="56">
        <v>0</v>
      </c>
      <c r="H73" s="56">
        <v>0</v>
      </c>
      <c r="I73" s="57">
        <v>9501.74</v>
      </c>
      <c r="J73" s="58">
        <v>0</v>
      </c>
    </row>
    <row r="74" spans="1:10" ht="18.75" customHeight="1" thickBot="1" x14ac:dyDescent="0.3">
      <c r="A74" s="6" t="s">
        <v>10</v>
      </c>
      <c r="B74" s="59">
        <v>0</v>
      </c>
      <c r="C74" s="60">
        <v>0</v>
      </c>
      <c r="D74" s="60">
        <v>6.8860673261586411</v>
      </c>
      <c r="E74" s="60">
        <v>0</v>
      </c>
      <c r="F74" s="60">
        <v>0</v>
      </c>
      <c r="G74" s="60">
        <v>0</v>
      </c>
      <c r="H74" s="60">
        <v>0</v>
      </c>
      <c r="I74" s="60">
        <v>6.8860673261586411</v>
      </c>
      <c r="J74" s="61">
        <v>0</v>
      </c>
    </row>
    <row r="75" spans="1:10" ht="18.75" customHeight="1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8.75" customHeight="1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8.75" customHeight="1" x14ac:dyDescent="0.25">
      <c r="A77" s="3" t="s">
        <v>18</v>
      </c>
      <c r="B77" s="48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50">
        <v>0</v>
      </c>
      <c r="J77" s="51">
        <v>0</v>
      </c>
    </row>
    <row r="78" spans="1:10" ht="18.75" customHeight="1" x14ac:dyDescent="0.25">
      <c r="A78" s="4" t="s">
        <v>11</v>
      </c>
      <c r="B78" s="52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4">
        <v>0</v>
      </c>
    </row>
    <row r="79" spans="1:10" ht="18.75" customHeight="1" x14ac:dyDescent="0.25">
      <c r="A79" s="5" t="s">
        <v>19</v>
      </c>
      <c r="B79" s="55">
        <v>0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7">
        <v>0</v>
      </c>
      <c r="J79" s="58">
        <v>0</v>
      </c>
    </row>
    <row r="80" spans="1:10" ht="18.75" customHeight="1" thickBot="1" x14ac:dyDescent="0.3">
      <c r="A80" s="6" t="s">
        <v>10</v>
      </c>
      <c r="B80" s="59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1">
        <v>0</v>
      </c>
    </row>
    <row r="81" spans="1:12" ht="15" customHeight="1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2" ht="15" customHeight="1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3" spans="1:12" ht="18.75" customHeight="1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1:12" ht="33.75" customHeight="1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2" ht="30" customHeight="1" thickBot="1" x14ac:dyDescent="0.3">
      <c r="A85" s="41" t="s">
        <v>32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2" ht="18.75" customHeight="1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  <c r="L86" s="30"/>
    </row>
    <row r="87" spans="1:12" ht="18.75" customHeight="1" x14ac:dyDescent="0.25">
      <c r="A87" s="43" t="s">
        <v>18</v>
      </c>
      <c r="B87" s="39">
        <v>120</v>
      </c>
      <c r="C87" s="31">
        <v>0</v>
      </c>
      <c r="D87" s="31">
        <v>30870.289999999997</v>
      </c>
      <c r="E87" s="31">
        <v>161.29</v>
      </c>
      <c r="F87" s="31">
        <v>0</v>
      </c>
      <c r="G87" s="31">
        <v>0</v>
      </c>
      <c r="H87" s="31">
        <v>0</v>
      </c>
      <c r="I87" s="31">
        <v>31151.579999999998</v>
      </c>
      <c r="J87" s="32">
        <v>369.6</v>
      </c>
      <c r="L87" s="33"/>
    </row>
    <row r="88" spans="1:12" ht="18.75" customHeight="1" x14ac:dyDescent="0.25">
      <c r="A88" s="44" t="s">
        <v>11</v>
      </c>
      <c r="B88" s="40">
        <v>1.5404898500975001E-2</v>
      </c>
      <c r="C88" s="34">
        <v>0</v>
      </c>
      <c r="D88" s="34">
        <v>23.97897296079665</v>
      </c>
      <c r="E88" s="34">
        <v>8.3833175670758958E-2</v>
      </c>
      <c r="F88" s="34">
        <v>0</v>
      </c>
      <c r="G88" s="34">
        <v>0</v>
      </c>
      <c r="H88" s="34">
        <v>0</v>
      </c>
      <c r="I88" s="34">
        <v>2.5019641229313661</v>
      </c>
      <c r="J88" s="35">
        <v>9.7277749557170418E-2</v>
      </c>
    </row>
    <row r="89" spans="1:12" ht="18.75" customHeight="1" x14ac:dyDescent="0.25">
      <c r="A89" s="5" t="s">
        <v>19</v>
      </c>
      <c r="B89" s="23">
        <v>552</v>
      </c>
      <c r="C89" s="18">
        <v>0</v>
      </c>
      <c r="D89" s="18">
        <v>193417.07999999996</v>
      </c>
      <c r="E89" s="18">
        <v>1219.3499999999999</v>
      </c>
      <c r="F89" s="18">
        <v>0</v>
      </c>
      <c r="G89" s="18">
        <v>0</v>
      </c>
      <c r="H89" s="18">
        <v>0</v>
      </c>
      <c r="I89" s="19">
        <v>195188.42999999996</v>
      </c>
      <c r="J89" s="20">
        <v>975.31000000000006</v>
      </c>
    </row>
    <row r="90" spans="1:12" ht="18.75" customHeight="1" thickBot="1" x14ac:dyDescent="0.3">
      <c r="A90" s="6" t="s">
        <v>10</v>
      </c>
      <c r="B90" s="24">
        <v>4.5999999999999996</v>
      </c>
      <c r="C90" s="21">
        <v>0</v>
      </c>
      <c r="D90" s="21">
        <v>6.2654766119787011</v>
      </c>
      <c r="E90" s="21">
        <v>7.5599851199702401</v>
      </c>
      <c r="F90" s="21">
        <v>0</v>
      </c>
      <c r="G90" s="21">
        <v>0</v>
      </c>
      <c r="H90" s="21">
        <v>0</v>
      </c>
      <c r="I90" s="21">
        <v>6.2657634059010805</v>
      </c>
      <c r="J90" s="22">
        <v>2.6388257575757574</v>
      </c>
      <c r="L90" s="30"/>
    </row>
    <row r="91" spans="1:12" ht="15" customHeight="1" x14ac:dyDescent="0.25">
      <c r="A91" s="36" t="s">
        <v>29</v>
      </c>
    </row>
    <row r="92" spans="1:12" ht="15" customHeight="1" x14ac:dyDescent="0.25">
      <c r="A92" s="36" t="s">
        <v>27</v>
      </c>
      <c r="B92" s="25"/>
      <c r="C92" s="33"/>
      <c r="D92" s="25"/>
      <c r="I92" s="25"/>
    </row>
  </sheetData>
  <mergeCells count="15"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2.25" thickBot="1" x14ac:dyDescent="0.3">
      <c r="A2" s="2" t="s">
        <v>33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4792.96</v>
      </c>
      <c r="C5" s="49">
        <v>0</v>
      </c>
      <c r="D5" s="49">
        <v>22137.96</v>
      </c>
      <c r="E5" s="49">
        <v>395.54</v>
      </c>
      <c r="F5" s="49">
        <v>0</v>
      </c>
      <c r="G5" s="49">
        <v>0</v>
      </c>
      <c r="H5" s="49">
        <v>0</v>
      </c>
      <c r="I5" s="50">
        <v>27326.46</v>
      </c>
      <c r="J5" s="51">
        <v>1696.97</v>
      </c>
    </row>
    <row r="6" spans="1:10" ht="15.75" x14ac:dyDescent="0.25">
      <c r="A6" s="7" t="s">
        <v>11</v>
      </c>
      <c r="B6" s="52">
        <v>2.9842226511425194</v>
      </c>
      <c r="C6" s="53">
        <v>0</v>
      </c>
      <c r="D6" s="53">
        <v>83.88450608161871</v>
      </c>
      <c r="E6" s="53">
        <v>1.1166506690757159</v>
      </c>
      <c r="F6" s="53">
        <v>0</v>
      </c>
      <c r="G6" s="53">
        <v>0</v>
      </c>
      <c r="H6" s="53">
        <v>0</v>
      </c>
      <c r="I6" s="53">
        <v>11.032702696155617</v>
      </c>
      <c r="J6" s="54">
        <v>1.9722806568961311</v>
      </c>
    </row>
    <row r="7" spans="1:10" ht="15.75" x14ac:dyDescent="0.25">
      <c r="A7" s="5" t="s">
        <v>19</v>
      </c>
      <c r="B7" s="55">
        <v>36638.880000000005</v>
      </c>
      <c r="C7" s="56">
        <v>0</v>
      </c>
      <c r="D7" s="56">
        <v>146589.04</v>
      </c>
      <c r="E7" s="56">
        <v>2319.4499999999998</v>
      </c>
      <c r="F7" s="56">
        <v>0</v>
      </c>
      <c r="G7" s="56">
        <v>0</v>
      </c>
      <c r="H7" s="56">
        <v>0</v>
      </c>
      <c r="I7" s="57">
        <v>185547.37000000002</v>
      </c>
      <c r="J7" s="58">
        <v>5144.5200000000004</v>
      </c>
    </row>
    <row r="8" spans="1:10" ht="16.5" thickBot="1" x14ac:dyDescent="0.3">
      <c r="A8" s="6" t="s">
        <v>10</v>
      </c>
      <c r="B8" s="59">
        <v>7.6443116570970764</v>
      </c>
      <c r="C8" s="60">
        <v>0</v>
      </c>
      <c r="D8" s="60">
        <v>6.6216146383858323</v>
      </c>
      <c r="E8" s="60">
        <v>5.8640086969712284</v>
      </c>
      <c r="F8" s="60">
        <v>0</v>
      </c>
      <c r="G8" s="60">
        <v>0</v>
      </c>
      <c r="H8" s="60">
        <v>0</v>
      </c>
      <c r="I8" s="60">
        <v>6.7900258577217842</v>
      </c>
      <c r="J8" s="61">
        <v>3.0315916015014999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1308.4000000000001</v>
      </c>
      <c r="C11" s="49">
        <v>0</v>
      </c>
      <c r="D11" s="49">
        <v>15957.7</v>
      </c>
      <c r="E11" s="49">
        <v>0</v>
      </c>
      <c r="F11" s="49">
        <v>0</v>
      </c>
      <c r="G11" s="49">
        <v>0</v>
      </c>
      <c r="H11" s="49">
        <v>0</v>
      </c>
      <c r="I11" s="50">
        <v>17266.100000000002</v>
      </c>
      <c r="J11" s="51">
        <v>318</v>
      </c>
    </row>
    <row r="12" spans="1:10" ht="15.75" x14ac:dyDescent="0.25">
      <c r="A12" s="7" t="s">
        <v>11</v>
      </c>
      <c r="B12" s="52">
        <v>1.7344044115697659</v>
      </c>
      <c r="C12" s="53">
        <v>0</v>
      </c>
      <c r="D12" s="53">
        <v>96.380382919611037</v>
      </c>
      <c r="E12" s="53">
        <v>0</v>
      </c>
      <c r="F12" s="53">
        <v>0</v>
      </c>
      <c r="G12" s="53">
        <v>0</v>
      </c>
      <c r="H12" s="53">
        <v>0</v>
      </c>
      <c r="I12" s="53">
        <v>13.165555945282359</v>
      </c>
      <c r="J12" s="54">
        <v>0.76978939724037765</v>
      </c>
    </row>
    <row r="13" spans="1:10" ht="15.75" x14ac:dyDescent="0.25">
      <c r="A13" s="5" t="s">
        <v>19</v>
      </c>
      <c r="B13" s="55">
        <v>7627.9</v>
      </c>
      <c r="C13" s="56">
        <v>0</v>
      </c>
      <c r="D13" s="56">
        <v>96345.3</v>
      </c>
      <c r="E13" s="56">
        <v>0</v>
      </c>
      <c r="F13" s="56">
        <v>0</v>
      </c>
      <c r="G13" s="56">
        <v>0</v>
      </c>
      <c r="H13" s="56">
        <v>0</v>
      </c>
      <c r="I13" s="57">
        <v>103973.2</v>
      </c>
      <c r="J13" s="58">
        <v>972</v>
      </c>
    </row>
    <row r="14" spans="1:10" ht="16.5" thickBot="1" x14ac:dyDescent="0.3">
      <c r="A14" s="6" t="s">
        <v>10</v>
      </c>
      <c r="B14" s="59">
        <v>5.8299449709568929</v>
      </c>
      <c r="C14" s="60">
        <v>0</v>
      </c>
      <c r="D14" s="60">
        <v>6.0375430043176648</v>
      </c>
      <c r="E14" s="60">
        <v>0</v>
      </c>
      <c r="F14" s="60">
        <v>0</v>
      </c>
      <c r="G14" s="60">
        <v>0</v>
      </c>
      <c r="H14" s="60">
        <v>0</v>
      </c>
      <c r="I14" s="60">
        <v>6.0218115266331136</v>
      </c>
      <c r="J14" s="61">
        <v>3.0566037735849059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1861</v>
      </c>
      <c r="C17" s="49">
        <v>0</v>
      </c>
      <c r="D17" s="49">
        <v>5195.6099999999997</v>
      </c>
      <c r="E17" s="49">
        <v>41.65</v>
      </c>
      <c r="F17" s="49">
        <v>0</v>
      </c>
      <c r="G17" s="49">
        <v>0</v>
      </c>
      <c r="H17" s="49">
        <v>0</v>
      </c>
      <c r="I17" s="50">
        <v>7098.2599999999993</v>
      </c>
      <c r="J17" s="51">
        <v>1645.4</v>
      </c>
    </row>
    <row r="18" spans="1:10" ht="15.75" x14ac:dyDescent="0.25">
      <c r="A18" s="7" t="s">
        <v>11</v>
      </c>
      <c r="B18" s="52">
        <v>3.3730266615917208</v>
      </c>
      <c r="C18" s="53">
        <v>0</v>
      </c>
      <c r="D18" s="53">
        <v>74.08541280479109</v>
      </c>
      <c r="E18" s="53">
        <v>0.59833357276253407</v>
      </c>
      <c r="F18" s="53">
        <v>0</v>
      </c>
      <c r="G18" s="53">
        <v>0</v>
      </c>
      <c r="H18" s="53">
        <v>0</v>
      </c>
      <c r="I18" s="53">
        <v>8.8804844178103615</v>
      </c>
      <c r="J18" s="54">
        <v>6.3976048835491284</v>
      </c>
    </row>
    <row r="19" spans="1:10" ht="15.75" x14ac:dyDescent="0.25">
      <c r="A19" s="5" t="s">
        <v>19</v>
      </c>
      <c r="B19" s="55">
        <v>14878.26</v>
      </c>
      <c r="C19" s="56">
        <v>0</v>
      </c>
      <c r="D19" s="56">
        <v>37848.629999999997</v>
      </c>
      <c r="E19" s="56">
        <v>376.1</v>
      </c>
      <c r="F19" s="56">
        <v>0</v>
      </c>
      <c r="G19" s="56">
        <v>0</v>
      </c>
      <c r="H19" s="56">
        <v>0</v>
      </c>
      <c r="I19" s="57">
        <v>53102.99</v>
      </c>
      <c r="J19" s="58">
        <v>5502.17</v>
      </c>
    </row>
    <row r="20" spans="1:10" ht="16.5" thickBot="1" x14ac:dyDescent="0.3">
      <c r="A20" s="6" t="s">
        <v>10</v>
      </c>
      <c r="B20" s="59">
        <v>7.9947662547017737</v>
      </c>
      <c r="C20" s="60">
        <v>0</v>
      </c>
      <c r="D20" s="60">
        <v>7.2847326877883445</v>
      </c>
      <c r="E20" s="60">
        <v>9.0300120048019217</v>
      </c>
      <c r="F20" s="60">
        <v>0</v>
      </c>
      <c r="G20" s="60">
        <v>0</v>
      </c>
      <c r="H20" s="60">
        <v>0</v>
      </c>
      <c r="I20" s="60">
        <v>7.4811277693406559</v>
      </c>
      <c r="J20" s="61">
        <v>3.3439710708642276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0</v>
      </c>
      <c r="C23" s="49">
        <v>0</v>
      </c>
      <c r="D23" s="49">
        <v>456.57</v>
      </c>
      <c r="E23" s="49">
        <v>0</v>
      </c>
      <c r="F23" s="49">
        <v>0</v>
      </c>
      <c r="G23" s="49">
        <v>0</v>
      </c>
      <c r="H23" s="49">
        <v>0</v>
      </c>
      <c r="I23" s="50">
        <v>456.57</v>
      </c>
      <c r="J23" s="51">
        <v>0</v>
      </c>
    </row>
    <row r="24" spans="1:10" ht="15.75" x14ac:dyDescent="0.25">
      <c r="A24" s="7" t="s">
        <v>11</v>
      </c>
      <c r="B24" s="52">
        <v>0</v>
      </c>
      <c r="C24" s="53">
        <v>0</v>
      </c>
      <c r="D24" s="53">
        <v>31.10149863760218</v>
      </c>
      <c r="E24" s="53">
        <v>0</v>
      </c>
      <c r="F24" s="53">
        <v>0</v>
      </c>
      <c r="G24" s="53">
        <v>0</v>
      </c>
      <c r="H24" s="53">
        <v>0</v>
      </c>
      <c r="I24" s="53">
        <v>2.3293199326564968</v>
      </c>
      <c r="J24" s="54">
        <v>0</v>
      </c>
    </row>
    <row r="25" spans="1:10" ht="15.75" x14ac:dyDescent="0.25">
      <c r="A25" s="5" t="s">
        <v>19</v>
      </c>
      <c r="B25" s="55">
        <v>0</v>
      </c>
      <c r="C25" s="56">
        <v>0</v>
      </c>
      <c r="D25" s="56">
        <v>2053</v>
      </c>
      <c r="E25" s="56">
        <v>0</v>
      </c>
      <c r="F25" s="56">
        <v>0</v>
      </c>
      <c r="G25" s="56">
        <v>0</v>
      </c>
      <c r="H25" s="56">
        <v>0</v>
      </c>
      <c r="I25" s="57">
        <v>2053</v>
      </c>
      <c r="J25" s="58">
        <v>0</v>
      </c>
    </row>
    <row r="26" spans="1:10" ht="16.5" thickBot="1" x14ac:dyDescent="0.3">
      <c r="A26" s="6" t="s">
        <v>10</v>
      </c>
      <c r="B26" s="59">
        <v>0</v>
      </c>
      <c r="C26" s="60">
        <v>0</v>
      </c>
      <c r="D26" s="60">
        <v>4.4965722671222377</v>
      </c>
      <c r="E26" s="60">
        <v>0</v>
      </c>
      <c r="F26" s="60">
        <v>0</v>
      </c>
      <c r="G26" s="60">
        <v>0</v>
      </c>
      <c r="H26" s="60">
        <v>0</v>
      </c>
      <c r="I26" s="60">
        <v>4.4965722671222377</v>
      </c>
      <c r="J26" s="61">
        <v>0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3372.35</v>
      </c>
      <c r="C29" s="49">
        <v>0</v>
      </c>
      <c r="D29" s="49">
        <v>7716.7199999999993</v>
      </c>
      <c r="E29" s="49">
        <v>225.99</v>
      </c>
      <c r="F29" s="49">
        <v>0</v>
      </c>
      <c r="G29" s="49">
        <v>0</v>
      </c>
      <c r="H29" s="49">
        <v>0</v>
      </c>
      <c r="I29" s="50">
        <v>11315.06</v>
      </c>
      <c r="J29" s="51">
        <v>6289.27</v>
      </c>
    </row>
    <row r="30" spans="1:10" ht="15.75" x14ac:dyDescent="0.25">
      <c r="A30" s="7" t="s">
        <v>11</v>
      </c>
      <c r="B30" s="52">
        <v>5.7389003284379623</v>
      </c>
      <c r="C30" s="53">
        <v>0</v>
      </c>
      <c r="D30" s="53">
        <v>91.160307147076196</v>
      </c>
      <c r="E30" s="53">
        <v>2.2542643391521198</v>
      </c>
      <c r="F30" s="53">
        <v>0</v>
      </c>
      <c r="G30" s="53">
        <v>0</v>
      </c>
      <c r="H30" s="53">
        <v>0</v>
      </c>
      <c r="I30" s="53">
        <v>13.455092454961651</v>
      </c>
      <c r="J30" s="54">
        <v>24.096819923371648</v>
      </c>
    </row>
    <row r="31" spans="1:10" ht="15.75" x14ac:dyDescent="0.25">
      <c r="A31" s="5" t="s">
        <v>19</v>
      </c>
      <c r="B31" s="55">
        <v>20077.79</v>
      </c>
      <c r="C31" s="56">
        <v>0</v>
      </c>
      <c r="D31" s="56">
        <v>51271.59</v>
      </c>
      <c r="E31" s="56">
        <v>1198.99</v>
      </c>
      <c r="F31" s="56">
        <v>0</v>
      </c>
      <c r="G31" s="56">
        <v>0</v>
      </c>
      <c r="H31" s="56">
        <v>0</v>
      </c>
      <c r="I31" s="57">
        <v>72548.37000000001</v>
      </c>
      <c r="J31" s="58">
        <v>18196.47</v>
      </c>
    </row>
    <row r="32" spans="1:10" ht="16.5" thickBot="1" x14ac:dyDescent="0.3">
      <c r="A32" s="6" t="s">
        <v>10</v>
      </c>
      <c r="B32" s="59">
        <v>5.9536495322253034</v>
      </c>
      <c r="C32" s="60">
        <v>0</v>
      </c>
      <c r="D32" s="60">
        <v>6.6442206014990823</v>
      </c>
      <c r="E32" s="60">
        <v>5.3055002433736007</v>
      </c>
      <c r="F32" s="60">
        <v>0</v>
      </c>
      <c r="G32" s="60">
        <v>0</v>
      </c>
      <c r="H32" s="60">
        <v>0</v>
      </c>
      <c r="I32" s="60">
        <v>6.411664631031563</v>
      </c>
      <c r="J32" s="61">
        <v>2.893256292065693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0</v>
      </c>
      <c r="C35" s="49">
        <v>0</v>
      </c>
      <c r="D35" s="49">
        <v>907.45</v>
      </c>
      <c r="E35" s="49">
        <v>0</v>
      </c>
      <c r="F35" s="49">
        <v>0</v>
      </c>
      <c r="G35" s="49">
        <v>0</v>
      </c>
      <c r="H35" s="49">
        <v>0</v>
      </c>
      <c r="I35" s="50">
        <v>907.45</v>
      </c>
      <c r="J35" s="51">
        <v>0</v>
      </c>
    </row>
    <row r="36" spans="1:10" ht="15.75" x14ac:dyDescent="0.25">
      <c r="A36" s="7" t="s">
        <v>11</v>
      </c>
      <c r="B36" s="52">
        <v>0</v>
      </c>
      <c r="C36" s="53">
        <v>0</v>
      </c>
      <c r="D36" s="53">
        <v>43.543666026871399</v>
      </c>
      <c r="E36" s="53">
        <v>0</v>
      </c>
      <c r="F36" s="53">
        <v>0</v>
      </c>
      <c r="G36" s="53">
        <v>0</v>
      </c>
      <c r="H36" s="53">
        <v>0</v>
      </c>
      <c r="I36" s="53">
        <v>4.9141665764107012</v>
      </c>
      <c r="J36" s="54">
        <v>0</v>
      </c>
    </row>
    <row r="37" spans="1:10" ht="15.75" x14ac:dyDescent="0.25">
      <c r="A37" s="5" t="s">
        <v>19</v>
      </c>
      <c r="B37" s="55">
        <v>0</v>
      </c>
      <c r="C37" s="56">
        <v>0</v>
      </c>
      <c r="D37" s="56">
        <v>6102.54</v>
      </c>
      <c r="E37" s="56">
        <v>0</v>
      </c>
      <c r="F37" s="56">
        <v>0</v>
      </c>
      <c r="G37" s="56">
        <v>0</v>
      </c>
      <c r="H37" s="56">
        <v>0</v>
      </c>
      <c r="I37" s="57">
        <v>6102.54</v>
      </c>
      <c r="J37" s="58">
        <v>0</v>
      </c>
    </row>
    <row r="38" spans="1:10" ht="16.5" thickBot="1" x14ac:dyDescent="0.3">
      <c r="A38" s="6" t="s">
        <v>10</v>
      </c>
      <c r="B38" s="59">
        <v>0</v>
      </c>
      <c r="C38" s="60">
        <v>0</v>
      </c>
      <c r="D38" s="60">
        <v>6.7249325031682181</v>
      </c>
      <c r="E38" s="60">
        <v>0</v>
      </c>
      <c r="F38" s="60">
        <v>0</v>
      </c>
      <c r="G38" s="60">
        <v>0</v>
      </c>
      <c r="H38" s="60">
        <v>0</v>
      </c>
      <c r="I38" s="60">
        <v>6.7249325031682181</v>
      </c>
      <c r="J38" s="61">
        <v>0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4897.17</v>
      </c>
      <c r="C41" s="49">
        <v>0</v>
      </c>
      <c r="D41" s="49">
        <v>17090</v>
      </c>
      <c r="E41" s="49">
        <v>0</v>
      </c>
      <c r="F41" s="49">
        <v>0</v>
      </c>
      <c r="G41" s="49">
        <v>0</v>
      </c>
      <c r="H41" s="49">
        <v>0</v>
      </c>
      <c r="I41" s="50">
        <v>21987.17</v>
      </c>
      <c r="J41" s="51">
        <v>4174.74</v>
      </c>
    </row>
    <row r="42" spans="1:10" ht="15.75" x14ac:dyDescent="0.25">
      <c r="A42" s="7" t="s">
        <v>11</v>
      </c>
      <c r="B42" s="52">
        <v>8.2861034500262267</v>
      </c>
      <c r="C42" s="53">
        <v>0</v>
      </c>
      <c r="D42" s="53">
        <v>95.774490024658149</v>
      </c>
      <c r="E42" s="53">
        <v>0</v>
      </c>
      <c r="F42" s="53">
        <v>0</v>
      </c>
      <c r="G42" s="53">
        <v>0</v>
      </c>
      <c r="H42" s="53">
        <v>0</v>
      </c>
      <c r="I42" s="53">
        <v>21.165320601060809</v>
      </c>
      <c r="J42" s="54">
        <v>13.536331506760479</v>
      </c>
    </row>
    <row r="43" spans="1:10" ht="15.75" x14ac:dyDescent="0.25">
      <c r="A43" s="5" t="s">
        <v>19</v>
      </c>
      <c r="B43" s="55">
        <v>29387</v>
      </c>
      <c r="C43" s="56">
        <v>0</v>
      </c>
      <c r="D43" s="56">
        <v>107893</v>
      </c>
      <c r="E43" s="56">
        <v>0</v>
      </c>
      <c r="F43" s="56">
        <v>0</v>
      </c>
      <c r="G43" s="56">
        <v>0</v>
      </c>
      <c r="H43" s="56">
        <v>0</v>
      </c>
      <c r="I43" s="57">
        <v>137280</v>
      </c>
      <c r="J43" s="58">
        <v>11502</v>
      </c>
    </row>
    <row r="44" spans="1:10" ht="16.5" thickBot="1" x14ac:dyDescent="0.3">
      <c r="A44" s="6" t="s">
        <v>10</v>
      </c>
      <c r="B44" s="59">
        <v>6.0008127142819223</v>
      </c>
      <c r="C44" s="60">
        <v>0</v>
      </c>
      <c r="D44" s="60">
        <v>6.3132241076653015</v>
      </c>
      <c r="E44" s="60">
        <v>0</v>
      </c>
      <c r="F44" s="60">
        <v>0</v>
      </c>
      <c r="G44" s="60">
        <v>0</v>
      </c>
      <c r="H44" s="60">
        <v>0</v>
      </c>
      <c r="I44" s="60">
        <v>6.2436411780142693</v>
      </c>
      <c r="J44" s="61">
        <v>2.755141637563058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434.53</v>
      </c>
      <c r="C47" s="49">
        <v>0</v>
      </c>
      <c r="D47" s="49">
        <v>4774.05</v>
      </c>
      <c r="E47" s="49">
        <v>0</v>
      </c>
      <c r="F47" s="49">
        <v>0</v>
      </c>
      <c r="G47" s="49">
        <v>0</v>
      </c>
      <c r="H47" s="49">
        <v>42.43</v>
      </c>
      <c r="I47" s="50">
        <v>5251.01</v>
      </c>
      <c r="J47" s="51">
        <v>368.16</v>
      </c>
    </row>
    <row r="48" spans="1:10" ht="15.75" x14ac:dyDescent="0.25">
      <c r="A48" s="7" t="s">
        <v>11</v>
      </c>
      <c r="B48" s="52">
        <v>0.8691295303624289</v>
      </c>
      <c r="C48" s="53">
        <v>0</v>
      </c>
      <c r="D48" s="53">
        <v>74.39691444600281</v>
      </c>
      <c r="E48" s="53">
        <v>0</v>
      </c>
      <c r="F48" s="53">
        <v>0</v>
      </c>
      <c r="G48" s="53">
        <v>0</v>
      </c>
      <c r="H48" s="53">
        <v>1.0722769775082133</v>
      </c>
      <c r="I48" s="53">
        <v>6.4366388820789409</v>
      </c>
      <c r="J48" s="54">
        <v>1.4273086764363805</v>
      </c>
    </row>
    <row r="49" spans="1:10" ht="15.75" x14ac:dyDescent="0.25">
      <c r="A49" s="5" t="s">
        <v>19</v>
      </c>
      <c r="B49" s="55">
        <v>2769.5699999999997</v>
      </c>
      <c r="C49" s="56">
        <v>0</v>
      </c>
      <c r="D49" s="56">
        <v>30848.84</v>
      </c>
      <c r="E49" s="56">
        <v>0</v>
      </c>
      <c r="F49" s="56">
        <v>0</v>
      </c>
      <c r="G49" s="56">
        <v>0</v>
      </c>
      <c r="H49" s="56">
        <v>343.71</v>
      </c>
      <c r="I49" s="57">
        <v>33962.120000000003</v>
      </c>
      <c r="J49" s="58">
        <v>996.66</v>
      </c>
    </row>
    <row r="50" spans="1:10" ht="16.5" thickBot="1" x14ac:dyDescent="0.3">
      <c r="A50" s="6" t="s">
        <v>10</v>
      </c>
      <c r="B50" s="59">
        <v>6.3737141279083147</v>
      </c>
      <c r="C50" s="60">
        <v>0</v>
      </c>
      <c r="D50" s="60">
        <v>6.4617756412270504</v>
      </c>
      <c r="E50" s="60">
        <v>0</v>
      </c>
      <c r="F50" s="60">
        <v>0</v>
      </c>
      <c r="G50" s="60">
        <v>0</v>
      </c>
      <c r="H50" s="60">
        <v>8.1006363422107004</v>
      </c>
      <c r="I50" s="60">
        <v>6.4677309698515133</v>
      </c>
      <c r="J50" s="61">
        <v>2.7071382007822682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0</v>
      </c>
      <c r="C53" s="49">
        <v>0</v>
      </c>
      <c r="D53" s="49">
        <v>1300</v>
      </c>
      <c r="E53" s="49">
        <v>0</v>
      </c>
      <c r="F53" s="49">
        <v>0</v>
      </c>
      <c r="G53" s="49">
        <v>0</v>
      </c>
      <c r="H53" s="49">
        <v>0</v>
      </c>
      <c r="I53" s="50">
        <v>1300</v>
      </c>
      <c r="J53" s="51">
        <v>0</v>
      </c>
    </row>
    <row r="54" spans="1:10" ht="15.75" x14ac:dyDescent="0.25">
      <c r="A54" s="7" t="s">
        <v>11</v>
      </c>
      <c r="B54" s="52">
        <v>0</v>
      </c>
      <c r="C54" s="53">
        <v>0</v>
      </c>
      <c r="D54" s="53">
        <v>8.3014048531289912</v>
      </c>
      <c r="E54" s="53">
        <v>0</v>
      </c>
      <c r="F54" s="53">
        <v>0</v>
      </c>
      <c r="G54" s="53">
        <v>0</v>
      </c>
      <c r="H54" s="53">
        <v>0</v>
      </c>
      <c r="I54" s="53">
        <v>0.96957763706471556</v>
      </c>
      <c r="J54" s="54">
        <v>0</v>
      </c>
    </row>
    <row r="55" spans="1:10" ht="15.75" x14ac:dyDescent="0.25">
      <c r="A55" s="5" t="s">
        <v>19</v>
      </c>
      <c r="B55" s="55">
        <v>0</v>
      </c>
      <c r="C55" s="56">
        <v>0</v>
      </c>
      <c r="D55" s="56">
        <v>8060</v>
      </c>
      <c r="E55" s="56">
        <v>0</v>
      </c>
      <c r="F55" s="56">
        <v>0</v>
      </c>
      <c r="G55" s="56">
        <v>0</v>
      </c>
      <c r="H55" s="56">
        <v>0</v>
      </c>
      <c r="I55" s="57">
        <v>8060</v>
      </c>
      <c r="J55" s="58">
        <v>0</v>
      </c>
    </row>
    <row r="56" spans="1:10" ht="16.5" thickBot="1" x14ac:dyDescent="0.3">
      <c r="A56" s="6" t="s">
        <v>10</v>
      </c>
      <c r="B56" s="59">
        <v>0</v>
      </c>
      <c r="C56" s="60">
        <v>0</v>
      </c>
      <c r="D56" s="60">
        <v>6.2</v>
      </c>
      <c r="E56" s="60">
        <v>0</v>
      </c>
      <c r="F56" s="60">
        <v>0</v>
      </c>
      <c r="G56" s="60">
        <v>0</v>
      </c>
      <c r="H56" s="60">
        <v>0</v>
      </c>
      <c r="I56" s="60">
        <v>6.2</v>
      </c>
      <c r="J56" s="61">
        <v>0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15462</v>
      </c>
      <c r="C59" s="49">
        <v>38.56</v>
      </c>
      <c r="D59" s="49">
        <v>11363</v>
      </c>
      <c r="E59" s="49">
        <v>934</v>
      </c>
      <c r="F59" s="49">
        <v>52</v>
      </c>
      <c r="G59" s="49">
        <v>0</v>
      </c>
      <c r="H59" s="49">
        <v>25.24</v>
      </c>
      <c r="I59" s="50">
        <v>27874.799999999999</v>
      </c>
      <c r="J59" s="51">
        <v>6250.23</v>
      </c>
    </row>
    <row r="60" spans="1:10" ht="15.75" x14ac:dyDescent="0.25">
      <c r="A60" s="7" t="s">
        <v>11</v>
      </c>
      <c r="B60" s="52">
        <v>14.725013094614543</v>
      </c>
      <c r="C60" s="53">
        <v>1.6270042194092826</v>
      </c>
      <c r="D60" s="53">
        <v>79.544977248862452</v>
      </c>
      <c r="E60" s="53">
        <v>4.3712266579304533</v>
      </c>
      <c r="F60" s="53">
        <v>3.1572556162720096</v>
      </c>
      <c r="G60" s="53">
        <v>0</v>
      </c>
      <c r="H60" s="53">
        <v>1.0369761709120788</v>
      </c>
      <c r="I60" s="53">
        <v>18.779128911644825</v>
      </c>
      <c r="J60" s="54">
        <v>19.680185144368522</v>
      </c>
    </row>
    <row r="61" spans="1:10" ht="15.75" x14ac:dyDescent="0.25">
      <c r="A61" s="5" t="s">
        <v>19</v>
      </c>
      <c r="B61" s="55">
        <v>95238.68</v>
      </c>
      <c r="C61" s="56">
        <v>201.29</v>
      </c>
      <c r="D61" s="56">
        <v>74827.08</v>
      </c>
      <c r="E61" s="56">
        <v>5752.54</v>
      </c>
      <c r="F61" s="56">
        <v>183</v>
      </c>
      <c r="G61" s="56">
        <v>0</v>
      </c>
      <c r="H61" s="56">
        <v>144.63</v>
      </c>
      <c r="I61" s="57">
        <v>176347.22</v>
      </c>
      <c r="J61" s="58">
        <v>17722.41</v>
      </c>
    </row>
    <row r="62" spans="1:10" ht="16.5" thickBot="1" x14ac:dyDescent="0.3">
      <c r="A62" s="6" t="s">
        <v>10</v>
      </c>
      <c r="B62" s="59">
        <v>6.1595317552709865</v>
      </c>
      <c r="C62" s="60">
        <v>5.2201763485477173</v>
      </c>
      <c r="D62" s="60">
        <v>6.5851518085012763</v>
      </c>
      <c r="E62" s="60">
        <v>6.1590364025695932</v>
      </c>
      <c r="F62" s="60">
        <v>3.5192307692307692</v>
      </c>
      <c r="G62" s="60">
        <v>0</v>
      </c>
      <c r="H62" s="60">
        <v>5.7301901743264665</v>
      </c>
      <c r="I62" s="60">
        <v>6.3264030593941483</v>
      </c>
      <c r="J62" s="61">
        <v>2.8354812542898422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1611.4899999999998</v>
      </c>
      <c r="C65" s="49">
        <v>0</v>
      </c>
      <c r="D65" s="49">
        <v>3074.17</v>
      </c>
      <c r="E65" s="49">
        <v>1714.8899999999999</v>
      </c>
      <c r="F65" s="49">
        <v>0</v>
      </c>
      <c r="G65" s="49">
        <v>0</v>
      </c>
      <c r="H65" s="49">
        <v>0</v>
      </c>
      <c r="I65" s="50">
        <v>6400.5499999999993</v>
      </c>
      <c r="J65" s="51">
        <v>2531.0500000000002</v>
      </c>
    </row>
    <row r="66" spans="1:10" ht="15.75" x14ac:dyDescent="0.25">
      <c r="A66" s="7" t="s">
        <v>11</v>
      </c>
      <c r="B66" s="52">
        <v>3.26139928356034</v>
      </c>
      <c r="C66" s="53">
        <v>0</v>
      </c>
      <c r="D66" s="53">
        <v>81.11266490765172</v>
      </c>
      <c r="E66" s="53">
        <v>5.4270388303427319</v>
      </c>
      <c r="F66" s="53">
        <v>0</v>
      </c>
      <c r="G66" s="53">
        <v>0</v>
      </c>
      <c r="H66" s="53">
        <v>0</v>
      </c>
      <c r="I66" s="53">
        <v>7.07446338174503</v>
      </c>
      <c r="J66" s="54">
        <v>9.7663605494675103</v>
      </c>
    </row>
    <row r="67" spans="1:10" ht="15.75" x14ac:dyDescent="0.25">
      <c r="A67" s="5" t="s">
        <v>19</v>
      </c>
      <c r="B67" s="55">
        <v>11367.56</v>
      </c>
      <c r="C67" s="56">
        <v>0</v>
      </c>
      <c r="D67" s="56">
        <v>20944.18</v>
      </c>
      <c r="E67" s="56">
        <v>9808.99</v>
      </c>
      <c r="F67" s="56">
        <v>0</v>
      </c>
      <c r="G67" s="56">
        <v>0</v>
      </c>
      <c r="H67" s="56">
        <v>0</v>
      </c>
      <c r="I67" s="57">
        <v>42120.729999999996</v>
      </c>
      <c r="J67" s="58">
        <v>9071.0499999999993</v>
      </c>
    </row>
    <row r="68" spans="1:10" ht="16.5" thickBot="1" x14ac:dyDescent="0.3">
      <c r="A68" s="6" t="s">
        <v>10</v>
      </c>
      <c r="B68" s="59">
        <v>7.0540679743591337</v>
      </c>
      <c r="C68" s="60">
        <v>0</v>
      </c>
      <c r="D68" s="60">
        <v>6.8129543909412948</v>
      </c>
      <c r="E68" s="60">
        <v>5.7198945704972335</v>
      </c>
      <c r="F68" s="60">
        <v>0</v>
      </c>
      <c r="G68" s="60">
        <v>0</v>
      </c>
      <c r="H68" s="60">
        <v>0</v>
      </c>
      <c r="I68" s="60">
        <v>6.5807985251267471</v>
      </c>
      <c r="J68" s="61">
        <v>3.5839078643250821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1092.81</v>
      </c>
      <c r="C71" s="49">
        <v>0</v>
      </c>
      <c r="D71" s="49">
        <v>3205.4300000000003</v>
      </c>
      <c r="E71" s="49">
        <v>592.73</v>
      </c>
      <c r="F71" s="49">
        <v>0</v>
      </c>
      <c r="G71" s="49">
        <v>0</v>
      </c>
      <c r="H71" s="49">
        <v>0</v>
      </c>
      <c r="I71" s="50">
        <v>4890.9699999999993</v>
      </c>
      <c r="J71" s="51">
        <v>1278.45</v>
      </c>
    </row>
    <row r="72" spans="1:10" ht="15.75" x14ac:dyDescent="0.25">
      <c r="A72" s="7" t="s">
        <v>11</v>
      </c>
      <c r="B72" s="52">
        <v>3.4922983510162342</v>
      </c>
      <c r="C72" s="53">
        <v>0</v>
      </c>
      <c r="D72" s="53">
        <v>82.190512820512822</v>
      </c>
      <c r="E72" s="53">
        <v>7.5410941475826974</v>
      </c>
      <c r="F72" s="53">
        <v>0</v>
      </c>
      <c r="G72" s="53">
        <v>0</v>
      </c>
      <c r="H72" s="53">
        <v>0</v>
      </c>
      <c r="I72" s="53">
        <v>10.687841440496481</v>
      </c>
      <c r="J72" s="54">
        <v>9.4427210281409266</v>
      </c>
    </row>
    <row r="73" spans="1:10" ht="15.75" x14ac:dyDescent="0.25">
      <c r="A73" s="5" t="s">
        <v>19</v>
      </c>
      <c r="B73" s="55">
        <v>8409.8000000000011</v>
      </c>
      <c r="C73" s="56">
        <v>0</v>
      </c>
      <c r="D73" s="56">
        <v>21131.95</v>
      </c>
      <c r="E73" s="56">
        <v>3877.85</v>
      </c>
      <c r="F73" s="56">
        <v>0</v>
      </c>
      <c r="G73" s="56">
        <v>0</v>
      </c>
      <c r="H73" s="56">
        <v>0</v>
      </c>
      <c r="I73" s="57">
        <v>33419.599999999999</v>
      </c>
      <c r="J73" s="58">
        <v>4260.47</v>
      </c>
    </row>
    <row r="74" spans="1:10" ht="16.5" thickBot="1" x14ac:dyDescent="0.3">
      <c r="A74" s="6" t="s">
        <v>10</v>
      </c>
      <c r="B74" s="59">
        <v>7.6955737959938153</v>
      </c>
      <c r="C74" s="60">
        <v>0</v>
      </c>
      <c r="D74" s="60">
        <v>6.5925476457136796</v>
      </c>
      <c r="E74" s="60">
        <v>6.5423548664653381</v>
      </c>
      <c r="F74" s="60">
        <v>0</v>
      </c>
      <c r="G74" s="60">
        <v>0</v>
      </c>
      <c r="H74" s="60">
        <v>0</v>
      </c>
      <c r="I74" s="60">
        <v>6.8329186235041304</v>
      </c>
      <c r="J74" s="61">
        <v>3.3325276702256641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70</v>
      </c>
      <c r="C77" s="49">
        <v>0</v>
      </c>
      <c r="D77" s="49">
        <v>2933.55</v>
      </c>
      <c r="E77" s="49">
        <v>0</v>
      </c>
      <c r="F77" s="49">
        <v>0</v>
      </c>
      <c r="G77" s="49">
        <v>0</v>
      </c>
      <c r="H77" s="49">
        <v>0</v>
      </c>
      <c r="I77" s="50">
        <v>3003.55</v>
      </c>
      <c r="J77" s="51">
        <v>0</v>
      </c>
    </row>
    <row r="78" spans="1:10" ht="15.75" x14ac:dyDescent="0.25">
      <c r="A78" s="7" t="s">
        <v>11</v>
      </c>
      <c r="B78" s="52">
        <v>0.17976835563316984</v>
      </c>
      <c r="C78" s="53">
        <v>0</v>
      </c>
      <c r="D78" s="53">
        <v>60.299075025693739</v>
      </c>
      <c r="E78" s="53">
        <v>0</v>
      </c>
      <c r="F78" s="53">
        <v>0</v>
      </c>
      <c r="G78" s="53">
        <v>0</v>
      </c>
      <c r="H78" s="53">
        <v>0</v>
      </c>
      <c r="I78" s="53">
        <v>5.0103424691811105</v>
      </c>
      <c r="J78" s="54">
        <v>0</v>
      </c>
    </row>
    <row r="79" spans="1:10" ht="15.75" x14ac:dyDescent="0.25">
      <c r="A79" s="5" t="s">
        <v>19</v>
      </c>
      <c r="B79" s="55">
        <v>629</v>
      </c>
      <c r="C79" s="56">
        <v>0</v>
      </c>
      <c r="D79" s="56">
        <v>20725.95</v>
      </c>
      <c r="E79" s="56">
        <v>0</v>
      </c>
      <c r="F79" s="56">
        <v>0</v>
      </c>
      <c r="G79" s="56">
        <v>0</v>
      </c>
      <c r="H79" s="56">
        <v>0</v>
      </c>
      <c r="I79" s="57">
        <v>21354.95</v>
      </c>
      <c r="J79" s="58">
        <v>0</v>
      </c>
    </row>
    <row r="80" spans="1:10" ht="16.5" thickBot="1" x14ac:dyDescent="0.3">
      <c r="A80" s="6" t="s">
        <v>10</v>
      </c>
      <c r="B80" s="59">
        <v>8.9857142857142858</v>
      </c>
      <c r="C80" s="60">
        <v>0</v>
      </c>
      <c r="D80" s="60">
        <v>7.0651429155800987</v>
      </c>
      <c r="E80" s="60">
        <v>0</v>
      </c>
      <c r="F80" s="60">
        <v>0</v>
      </c>
      <c r="G80" s="60">
        <v>0</v>
      </c>
      <c r="H80" s="60">
        <v>0</v>
      </c>
      <c r="I80" s="60">
        <v>7.1099032811173446</v>
      </c>
      <c r="J80" s="61">
        <v>0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customHeight="1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34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34902.71</v>
      </c>
      <c r="C87" s="31">
        <v>38.56</v>
      </c>
      <c r="D87" s="31">
        <v>96112.21</v>
      </c>
      <c r="E87" s="31">
        <v>3904.7999999999997</v>
      </c>
      <c r="F87" s="31">
        <v>52</v>
      </c>
      <c r="G87" s="31">
        <v>0</v>
      </c>
      <c r="H87" s="31">
        <v>67.67</v>
      </c>
      <c r="I87" s="31">
        <v>135077.94999999998</v>
      </c>
      <c r="J87" s="32">
        <v>24552.269999999997</v>
      </c>
    </row>
    <row r="88" spans="1:10" ht="15.75" x14ac:dyDescent="0.25">
      <c r="A88" s="44" t="s">
        <v>11</v>
      </c>
      <c r="B88" s="40">
        <v>4.4806058746580435</v>
      </c>
      <c r="C88" s="34">
        <v>0.10917327293318234</v>
      </c>
      <c r="D88" s="34">
        <v>74.65663862543596</v>
      </c>
      <c r="E88" s="34">
        <v>2.0295851221971577</v>
      </c>
      <c r="F88" s="34">
        <v>0.21091912062951246</v>
      </c>
      <c r="G88" s="34">
        <v>0</v>
      </c>
      <c r="H88" s="34">
        <v>0.16108836412111979</v>
      </c>
      <c r="I88" s="34">
        <v>10.848893850620639</v>
      </c>
      <c r="J88" s="35">
        <v>6.4620929981602497</v>
      </c>
    </row>
    <row r="89" spans="1:10" ht="15.75" x14ac:dyDescent="0.25">
      <c r="A89" s="5" t="s">
        <v>19</v>
      </c>
      <c r="B89" s="23">
        <v>227024.44</v>
      </c>
      <c r="C89" s="18">
        <v>201.29</v>
      </c>
      <c r="D89" s="18">
        <v>624641.1</v>
      </c>
      <c r="E89" s="18">
        <v>23333.919999999998</v>
      </c>
      <c r="F89" s="18">
        <v>183</v>
      </c>
      <c r="G89" s="18">
        <v>0</v>
      </c>
      <c r="H89" s="18">
        <v>488.34</v>
      </c>
      <c r="I89" s="19">
        <v>875872.08999999985</v>
      </c>
      <c r="J89" s="20">
        <v>73367.750000000015</v>
      </c>
    </row>
    <row r="90" spans="1:10" ht="16.5" thickBot="1" x14ac:dyDescent="0.3">
      <c r="A90" s="6" t="s">
        <v>10</v>
      </c>
      <c r="B90" s="24">
        <v>6.5044932041093659</v>
      </c>
      <c r="C90" s="21">
        <v>5.2201763485477173</v>
      </c>
      <c r="D90" s="21">
        <v>6.49908164633817</v>
      </c>
      <c r="E90" s="21">
        <v>5.9757017004712152</v>
      </c>
      <c r="F90" s="21">
        <v>3.5192307692307692</v>
      </c>
      <c r="G90" s="21">
        <v>0</v>
      </c>
      <c r="H90" s="21">
        <v>7.2164917984335739</v>
      </c>
      <c r="I90" s="21">
        <v>6.4841973838069054</v>
      </c>
      <c r="J90" s="22">
        <v>2.9882267505204214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  <row r="93" spans="1:10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</row>
  </sheetData>
  <mergeCells count="15"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2"/>
  <sheetViews>
    <sheetView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2.25" thickBot="1" x14ac:dyDescent="0.3">
      <c r="A2" s="2" t="s">
        <v>35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33853.988207300004</v>
      </c>
      <c r="C5" s="49">
        <v>0</v>
      </c>
      <c r="D5" s="49">
        <v>26307.441836998998</v>
      </c>
      <c r="E5" s="49">
        <v>2011.3600000000001</v>
      </c>
      <c r="F5" s="49">
        <v>40</v>
      </c>
      <c r="G5" s="49">
        <v>0</v>
      </c>
      <c r="H5" s="49">
        <v>350.72988910000004</v>
      </c>
      <c r="I5" s="50">
        <v>62563.519933399009</v>
      </c>
      <c r="J5" s="51">
        <v>33722.880845075</v>
      </c>
    </row>
    <row r="6" spans="1:10" ht="15.75" x14ac:dyDescent="0.25">
      <c r="A6" s="7" t="s">
        <v>11</v>
      </c>
      <c r="B6" s="52">
        <v>21.078381300853</v>
      </c>
      <c r="C6" s="53">
        <v>0</v>
      </c>
      <c r="D6" s="53">
        <v>99.683383869497149</v>
      </c>
      <c r="E6" s="53">
        <v>5.6782790356275763</v>
      </c>
      <c r="F6" s="53">
        <v>0.91407678244972579</v>
      </c>
      <c r="G6" s="53">
        <v>0</v>
      </c>
      <c r="H6" s="53">
        <v>6.1639699314587002</v>
      </c>
      <c r="I6" s="53">
        <v>25.259207195157984</v>
      </c>
      <c r="J6" s="54">
        <v>39.193966649707697</v>
      </c>
    </row>
    <row r="7" spans="1:10" ht="15.75" x14ac:dyDescent="0.25">
      <c r="A7" s="5" t="s">
        <v>19</v>
      </c>
      <c r="B7" s="55">
        <v>250542.51</v>
      </c>
      <c r="C7" s="56">
        <v>0</v>
      </c>
      <c r="D7" s="56">
        <v>174012.7</v>
      </c>
      <c r="E7" s="56">
        <v>11391.720000000001</v>
      </c>
      <c r="F7" s="56">
        <v>240</v>
      </c>
      <c r="G7" s="56">
        <v>0</v>
      </c>
      <c r="H7" s="56">
        <v>1887.6395563999999</v>
      </c>
      <c r="I7" s="57">
        <v>438074.56955640006</v>
      </c>
      <c r="J7" s="58">
        <v>106740.94</v>
      </c>
    </row>
    <row r="8" spans="1:10" ht="16.5" thickBot="1" x14ac:dyDescent="0.3">
      <c r="A8" s="6" t="s">
        <v>10</v>
      </c>
      <c r="B8" s="59">
        <v>7.4006793074375512</v>
      </c>
      <c r="C8" s="60">
        <v>0</v>
      </c>
      <c r="D8" s="60">
        <v>6.6145808124630028</v>
      </c>
      <c r="E8" s="60">
        <v>5.6636902394399815</v>
      </c>
      <c r="F8" s="60">
        <v>6</v>
      </c>
      <c r="G8" s="60">
        <v>0</v>
      </c>
      <c r="H8" s="60">
        <v>5.382032199319621</v>
      </c>
      <c r="I8" s="60">
        <v>7.0020767697013424</v>
      </c>
      <c r="J8" s="61">
        <v>3.1652378837494481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10058.59</v>
      </c>
      <c r="C11" s="49">
        <v>0</v>
      </c>
      <c r="D11" s="49">
        <v>16557</v>
      </c>
      <c r="E11" s="49">
        <v>153.6</v>
      </c>
      <c r="F11" s="49">
        <v>45</v>
      </c>
      <c r="G11" s="49">
        <v>0</v>
      </c>
      <c r="H11" s="49">
        <v>63.4</v>
      </c>
      <c r="I11" s="50">
        <v>26877.59</v>
      </c>
      <c r="J11" s="51">
        <v>14473.95</v>
      </c>
    </row>
    <row r="12" spans="1:10" ht="15.75" x14ac:dyDescent="0.25">
      <c r="A12" s="7" t="s">
        <v>11</v>
      </c>
      <c r="B12" s="52">
        <v>13.333585195789921</v>
      </c>
      <c r="C12" s="53">
        <v>0</v>
      </c>
      <c r="D12" s="53">
        <v>100</v>
      </c>
      <c r="E12" s="53">
        <v>1.0307341296470272</v>
      </c>
      <c r="F12" s="53">
        <v>1.4053716427232978</v>
      </c>
      <c r="G12" s="53">
        <v>0</v>
      </c>
      <c r="H12" s="53">
        <v>0.77307645409096459</v>
      </c>
      <c r="I12" s="53">
        <v>20.494403184237413</v>
      </c>
      <c r="J12" s="54">
        <v>35.037400145243289</v>
      </c>
    </row>
    <row r="13" spans="1:10" ht="15.75" x14ac:dyDescent="0.25">
      <c r="A13" s="5" t="s">
        <v>19</v>
      </c>
      <c r="B13" s="55">
        <v>63069.53</v>
      </c>
      <c r="C13" s="56">
        <v>0</v>
      </c>
      <c r="D13" s="56">
        <v>99910.8</v>
      </c>
      <c r="E13" s="56">
        <v>742.8</v>
      </c>
      <c r="F13" s="56">
        <v>293</v>
      </c>
      <c r="G13" s="56">
        <v>0</v>
      </c>
      <c r="H13" s="56">
        <v>363</v>
      </c>
      <c r="I13" s="57">
        <v>164379.13</v>
      </c>
      <c r="J13" s="58">
        <v>44390.83</v>
      </c>
    </row>
    <row r="14" spans="1:10" ht="16.5" thickBot="1" x14ac:dyDescent="0.3">
      <c r="A14" s="6" t="s">
        <v>10</v>
      </c>
      <c r="B14" s="59">
        <v>6.2702158055950186</v>
      </c>
      <c r="C14" s="60">
        <v>0</v>
      </c>
      <c r="D14" s="60">
        <v>6.0343540496466757</v>
      </c>
      <c r="E14" s="60">
        <v>4.8359375</v>
      </c>
      <c r="F14" s="60">
        <v>6.5111111111111111</v>
      </c>
      <c r="G14" s="60">
        <v>0</v>
      </c>
      <c r="H14" s="60">
        <v>5.725552050473186</v>
      </c>
      <c r="I14" s="60">
        <v>6.1158433475620386</v>
      </c>
      <c r="J14" s="61">
        <v>3.0669464797100998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5100.3099999999995</v>
      </c>
      <c r="C17" s="49">
        <v>0</v>
      </c>
      <c r="D17" s="49">
        <v>5950.61</v>
      </c>
      <c r="E17" s="49">
        <v>320.95</v>
      </c>
      <c r="F17" s="49">
        <v>0</v>
      </c>
      <c r="G17" s="49">
        <v>0</v>
      </c>
      <c r="H17" s="49">
        <v>0</v>
      </c>
      <c r="I17" s="50">
        <v>11371.869999999999</v>
      </c>
      <c r="J17" s="51">
        <v>8718.76</v>
      </c>
    </row>
    <row r="18" spans="1:10" ht="15.75" x14ac:dyDescent="0.25">
      <c r="A18" s="7" t="s">
        <v>11</v>
      </c>
      <c r="B18" s="52">
        <v>9.2442136552299115</v>
      </c>
      <c r="C18" s="53">
        <v>0</v>
      </c>
      <c r="D18" s="53">
        <v>84.851133609011825</v>
      </c>
      <c r="E18" s="53">
        <v>4.6106881195230569</v>
      </c>
      <c r="F18" s="53">
        <v>0</v>
      </c>
      <c r="G18" s="53">
        <v>0</v>
      </c>
      <c r="H18" s="53">
        <v>0</v>
      </c>
      <c r="I18" s="53">
        <v>14.227108380978592</v>
      </c>
      <c r="J18" s="54">
        <v>33.900073875345079</v>
      </c>
    </row>
    <row r="19" spans="1:10" ht="15.75" x14ac:dyDescent="0.25">
      <c r="A19" s="5" t="s">
        <v>19</v>
      </c>
      <c r="B19" s="55">
        <v>39096.43</v>
      </c>
      <c r="C19" s="56">
        <v>0</v>
      </c>
      <c r="D19" s="56">
        <v>42584.63</v>
      </c>
      <c r="E19" s="56">
        <v>2486.37</v>
      </c>
      <c r="F19" s="56">
        <v>0</v>
      </c>
      <c r="G19" s="56">
        <v>0</v>
      </c>
      <c r="H19" s="56">
        <v>0</v>
      </c>
      <c r="I19" s="57">
        <v>84167.43</v>
      </c>
      <c r="J19" s="58">
        <v>29315.21</v>
      </c>
    </row>
    <row r="20" spans="1:10" ht="16.5" thickBot="1" x14ac:dyDescent="0.3">
      <c r="A20" s="6" t="s">
        <v>10</v>
      </c>
      <c r="B20" s="59">
        <v>7.6655007244657689</v>
      </c>
      <c r="C20" s="60">
        <v>0</v>
      </c>
      <c r="D20" s="60">
        <v>7.1563469963583568</v>
      </c>
      <c r="E20" s="60">
        <v>7.7469076180090353</v>
      </c>
      <c r="F20" s="60">
        <v>0</v>
      </c>
      <c r="G20" s="60">
        <v>0</v>
      </c>
      <c r="H20" s="60">
        <v>0</v>
      </c>
      <c r="I20" s="60">
        <v>7.4013711025539335</v>
      </c>
      <c r="J20" s="61">
        <v>3.3623141364138935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210</v>
      </c>
      <c r="C23" s="49">
        <v>0</v>
      </c>
      <c r="D23" s="49">
        <v>1039</v>
      </c>
      <c r="E23" s="49">
        <v>0</v>
      </c>
      <c r="F23" s="49">
        <v>0</v>
      </c>
      <c r="G23" s="49">
        <v>0</v>
      </c>
      <c r="H23" s="49">
        <v>193.06</v>
      </c>
      <c r="I23" s="50">
        <v>1442.06</v>
      </c>
      <c r="J23" s="51">
        <v>208</v>
      </c>
    </row>
    <row r="24" spans="1:10" ht="15.75" x14ac:dyDescent="0.25">
      <c r="A24" s="7" t="s">
        <v>11</v>
      </c>
      <c r="B24" s="52">
        <v>1.9920318725099602</v>
      </c>
      <c r="C24" s="53">
        <v>0</v>
      </c>
      <c r="D24" s="53">
        <v>70.776566757493185</v>
      </c>
      <c r="E24" s="53">
        <v>0</v>
      </c>
      <c r="F24" s="53">
        <v>0</v>
      </c>
      <c r="G24" s="53">
        <v>0</v>
      </c>
      <c r="H24" s="53">
        <v>10.129066107030431</v>
      </c>
      <c r="I24" s="53">
        <v>7.3570736186929233</v>
      </c>
      <c r="J24" s="54">
        <v>3.7176050044682754</v>
      </c>
    </row>
    <row r="25" spans="1:10" ht="15.75" x14ac:dyDescent="0.25">
      <c r="A25" s="5" t="s">
        <v>19</v>
      </c>
      <c r="B25" s="55">
        <v>945</v>
      </c>
      <c r="C25" s="56">
        <v>0</v>
      </c>
      <c r="D25" s="56">
        <v>4377</v>
      </c>
      <c r="E25" s="56">
        <v>0</v>
      </c>
      <c r="F25" s="56">
        <v>0</v>
      </c>
      <c r="G25" s="56">
        <v>0</v>
      </c>
      <c r="H25" s="56">
        <v>912</v>
      </c>
      <c r="I25" s="57">
        <v>6234</v>
      </c>
      <c r="J25" s="58">
        <v>706</v>
      </c>
    </row>
    <row r="26" spans="1:10" ht="16.5" thickBot="1" x14ac:dyDescent="0.3">
      <c r="A26" s="6" t="s">
        <v>10</v>
      </c>
      <c r="B26" s="59">
        <v>4.5</v>
      </c>
      <c r="C26" s="60">
        <v>0</v>
      </c>
      <c r="D26" s="60">
        <v>4.2127045235803662</v>
      </c>
      <c r="E26" s="60">
        <v>0</v>
      </c>
      <c r="F26" s="60">
        <v>0</v>
      </c>
      <c r="G26" s="60">
        <v>0</v>
      </c>
      <c r="H26" s="60">
        <v>4.7239200248627373</v>
      </c>
      <c r="I26" s="60">
        <v>4.3229824001775237</v>
      </c>
      <c r="J26" s="61">
        <v>3.3942307692307692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22796.18</v>
      </c>
      <c r="C29" s="49">
        <v>156.18</v>
      </c>
      <c r="D29" s="49">
        <v>8381</v>
      </c>
      <c r="E29" s="49">
        <v>3104.59</v>
      </c>
      <c r="F29" s="49">
        <v>150</v>
      </c>
      <c r="G29" s="49">
        <v>41.87</v>
      </c>
      <c r="H29" s="49">
        <v>0</v>
      </c>
      <c r="I29" s="50">
        <v>34629.82</v>
      </c>
      <c r="J29" s="51">
        <v>16794.11</v>
      </c>
    </row>
    <row r="30" spans="1:10" ht="15.75" x14ac:dyDescent="0.25">
      <c r="A30" s="7" t="s">
        <v>11</v>
      </c>
      <c r="B30" s="52">
        <v>38.793424433742324</v>
      </c>
      <c r="C30" s="53">
        <v>5.2234113712374581</v>
      </c>
      <c r="D30" s="53">
        <v>99.007678676904902</v>
      </c>
      <c r="E30" s="53">
        <v>30.968478802992522</v>
      </c>
      <c r="F30" s="53">
        <v>7.5795856493178366</v>
      </c>
      <c r="G30" s="53">
        <v>4.7257336343115126</v>
      </c>
      <c r="H30" s="53">
        <v>0</v>
      </c>
      <c r="I30" s="53">
        <v>41.179404245198882</v>
      </c>
      <c r="J30" s="54">
        <v>64.345249042145596</v>
      </c>
    </row>
    <row r="31" spans="1:10" ht="15.75" x14ac:dyDescent="0.25">
      <c r="A31" s="5" t="s">
        <v>19</v>
      </c>
      <c r="B31" s="55">
        <v>140521.01999999999</v>
      </c>
      <c r="C31" s="56">
        <v>293.62</v>
      </c>
      <c r="D31" s="56">
        <v>54260.82</v>
      </c>
      <c r="E31" s="56">
        <v>15138.07</v>
      </c>
      <c r="F31" s="56">
        <v>605.6</v>
      </c>
      <c r="G31" s="56">
        <v>246.61</v>
      </c>
      <c r="H31" s="56">
        <v>0</v>
      </c>
      <c r="I31" s="57">
        <v>211065.74</v>
      </c>
      <c r="J31" s="58">
        <v>54518</v>
      </c>
    </row>
    <row r="32" spans="1:10" ht="16.5" thickBot="1" x14ac:dyDescent="0.3">
      <c r="A32" s="6" t="s">
        <v>10</v>
      </c>
      <c r="B32" s="59">
        <v>6.1642354113715534</v>
      </c>
      <c r="C32" s="60">
        <v>1.8800102445895761</v>
      </c>
      <c r="D32" s="60">
        <v>6.4742656007636317</v>
      </c>
      <c r="E32" s="60">
        <v>4.8760287187680174</v>
      </c>
      <c r="F32" s="60">
        <v>4.0373333333333337</v>
      </c>
      <c r="G32" s="60">
        <v>5.88989730117029</v>
      </c>
      <c r="H32" s="60">
        <v>0</v>
      </c>
      <c r="I32" s="60">
        <v>6.0949129969488718</v>
      </c>
      <c r="J32" s="61">
        <v>3.2462571699244553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1019.47</v>
      </c>
      <c r="C35" s="49">
        <v>0</v>
      </c>
      <c r="D35" s="49">
        <v>1649.15</v>
      </c>
      <c r="E35" s="49">
        <v>0</v>
      </c>
      <c r="F35" s="49">
        <v>0</v>
      </c>
      <c r="G35" s="49">
        <v>0</v>
      </c>
      <c r="H35" s="49">
        <v>0</v>
      </c>
      <c r="I35" s="50">
        <v>2668.62</v>
      </c>
      <c r="J35" s="51">
        <v>668</v>
      </c>
    </row>
    <row r="36" spans="1:10" ht="15.75" x14ac:dyDescent="0.25">
      <c r="A36" s="7" t="s">
        <v>11</v>
      </c>
      <c r="B36" s="52">
        <v>9.8413939569456517</v>
      </c>
      <c r="C36" s="53">
        <v>0</v>
      </c>
      <c r="D36" s="53">
        <v>79.133877159309023</v>
      </c>
      <c r="E36" s="53">
        <v>0</v>
      </c>
      <c r="F36" s="53">
        <v>0</v>
      </c>
      <c r="G36" s="53">
        <v>0</v>
      </c>
      <c r="H36" s="53">
        <v>0</v>
      </c>
      <c r="I36" s="53">
        <v>14.45153254630131</v>
      </c>
      <c r="J36" s="54">
        <v>11.659975562925467</v>
      </c>
    </row>
    <row r="37" spans="1:10" ht="15.75" x14ac:dyDescent="0.25">
      <c r="A37" s="5" t="s">
        <v>19</v>
      </c>
      <c r="B37" s="55">
        <v>7148.2800000000007</v>
      </c>
      <c r="C37" s="56">
        <v>0</v>
      </c>
      <c r="D37" s="56">
        <v>10439.48</v>
      </c>
      <c r="E37" s="56">
        <v>0</v>
      </c>
      <c r="F37" s="56">
        <v>0</v>
      </c>
      <c r="G37" s="56">
        <v>0</v>
      </c>
      <c r="H37" s="56">
        <v>0</v>
      </c>
      <c r="I37" s="57">
        <v>17587.760000000002</v>
      </c>
      <c r="J37" s="58">
        <v>2139</v>
      </c>
    </row>
    <row r="38" spans="1:10" ht="16.5" thickBot="1" x14ac:dyDescent="0.3">
      <c r="A38" s="6" t="s">
        <v>10</v>
      </c>
      <c r="B38" s="59">
        <v>7.0117610130754224</v>
      </c>
      <c r="C38" s="60">
        <v>0</v>
      </c>
      <c r="D38" s="60">
        <v>6.3302185974592966</v>
      </c>
      <c r="E38" s="60">
        <v>0</v>
      </c>
      <c r="F38" s="60">
        <v>0</v>
      </c>
      <c r="G38" s="60">
        <v>0</v>
      </c>
      <c r="H38" s="60">
        <v>0</v>
      </c>
      <c r="I38" s="60">
        <v>6.5905823983931784</v>
      </c>
      <c r="J38" s="61">
        <v>3.2020958083832336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25431.17</v>
      </c>
      <c r="C41" s="49">
        <v>0</v>
      </c>
      <c r="D41" s="49">
        <v>17844</v>
      </c>
      <c r="E41" s="49">
        <v>268</v>
      </c>
      <c r="F41" s="49">
        <v>87</v>
      </c>
      <c r="G41" s="49">
        <v>0</v>
      </c>
      <c r="H41" s="49">
        <v>0</v>
      </c>
      <c r="I41" s="50">
        <v>43630.17</v>
      </c>
      <c r="J41" s="51">
        <v>14356.74</v>
      </c>
    </row>
    <row r="42" spans="1:10" ht="15.75" x14ac:dyDescent="0.25">
      <c r="A42" s="7" t="s">
        <v>11</v>
      </c>
      <c r="B42" s="52">
        <v>43.030016412581851</v>
      </c>
      <c r="C42" s="53">
        <v>0</v>
      </c>
      <c r="D42" s="53">
        <v>100</v>
      </c>
      <c r="E42" s="53">
        <v>3.6677158888736829</v>
      </c>
      <c r="F42" s="53">
        <v>3.3346109620544269</v>
      </c>
      <c r="G42" s="53">
        <v>0</v>
      </c>
      <c r="H42" s="53">
        <v>0</v>
      </c>
      <c r="I42" s="53">
        <v>41.999335791226663</v>
      </c>
      <c r="J42" s="54">
        <v>46.550825200220487</v>
      </c>
    </row>
    <row r="43" spans="1:10" ht="15.75" x14ac:dyDescent="0.25">
      <c r="A43" s="5" t="s">
        <v>19</v>
      </c>
      <c r="B43" s="55">
        <v>152843</v>
      </c>
      <c r="C43" s="56">
        <v>0</v>
      </c>
      <c r="D43" s="56">
        <v>113686</v>
      </c>
      <c r="E43" s="56">
        <v>1075</v>
      </c>
      <c r="F43" s="56">
        <v>487</v>
      </c>
      <c r="G43" s="56">
        <v>0</v>
      </c>
      <c r="H43" s="56">
        <v>0</v>
      </c>
      <c r="I43" s="57">
        <v>268091</v>
      </c>
      <c r="J43" s="58">
        <v>42063</v>
      </c>
    </row>
    <row r="44" spans="1:10" ht="16.5" thickBot="1" x14ac:dyDescent="0.3">
      <c r="A44" s="6" t="s">
        <v>10</v>
      </c>
      <c r="B44" s="59">
        <v>6.0100656005995798</v>
      </c>
      <c r="C44" s="60">
        <v>0</v>
      </c>
      <c r="D44" s="60">
        <v>6.3711051333781663</v>
      </c>
      <c r="E44" s="60">
        <v>4.0111940298507465</v>
      </c>
      <c r="F44" s="60">
        <v>5.5977011494252871</v>
      </c>
      <c r="G44" s="60">
        <v>0</v>
      </c>
      <c r="H44" s="60">
        <v>0</v>
      </c>
      <c r="I44" s="60">
        <v>6.1446242359358214</v>
      </c>
      <c r="J44" s="61">
        <v>2.9298434045612027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5991.58</v>
      </c>
      <c r="C47" s="49">
        <v>0</v>
      </c>
      <c r="D47" s="49">
        <v>6067.66</v>
      </c>
      <c r="E47" s="49">
        <v>1587.53</v>
      </c>
      <c r="F47" s="49">
        <v>0</v>
      </c>
      <c r="G47" s="49">
        <v>0</v>
      </c>
      <c r="H47" s="49">
        <v>42.43</v>
      </c>
      <c r="I47" s="50">
        <v>13689.2</v>
      </c>
      <c r="J47" s="51">
        <v>8969.5499999999993</v>
      </c>
    </row>
    <row r="48" spans="1:10" ht="15.75" x14ac:dyDescent="0.25">
      <c r="A48" s="7" t="s">
        <v>11</v>
      </c>
      <c r="B48" s="52">
        <v>11.984118729498359</v>
      </c>
      <c r="C48" s="53">
        <v>0</v>
      </c>
      <c r="D48" s="53">
        <v>94.556023063736944</v>
      </c>
      <c r="E48" s="53">
        <v>10.111656050955414</v>
      </c>
      <c r="F48" s="53">
        <v>0</v>
      </c>
      <c r="G48" s="53">
        <v>0</v>
      </c>
      <c r="H48" s="53">
        <v>1.0722769775082133</v>
      </c>
      <c r="I48" s="53">
        <v>16.780093160088256</v>
      </c>
      <c r="J48" s="54">
        <v>34.773784601070012</v>
      </c>
    </row>
    <row r="49" spans="1:10" ht="15.75" x14ac:dyDescent="0.25">
      <c r="A49" s="5" t="s">
        <v>19</v>
      </c>
      <c r="B49" s="55">
        <v>38227.43</v>
      </c>
      <c r="C49" s="56">
        <v>0</v>
      </c>
      <c r="D49" s="56">
        <v>39655.72</v>
      </c>
      <c r="E49" s="56">
        <v>8918.99</v>
      </c>
      <c r="F49" s="56">
        <v>0</v>
      </c>
      <c r="G49" s="56">
        <v>0</v>
      </c>
      <c r="H49" s="56">
        <v>343.71</v>
      </c>
      <c r="I49" s="57">
        <v>87145.85</v>
      </c>
      <c r="J49" s="58">
        <v>27429.899999999998</v>
      </c>
    </row>
    <row r="50" spans="1:10" ht="16.5" thickBot="1" x14ac:dyDescent="0.3">
      <c r="A50" s="6" t="s">
        <v>10</v>
      </c>
      <c r="B50" s="59">
        <v>6.3801918692565236</v>
      </c>
      <c r="C50" s="60">
        <v>0</v>
      </c>
      <c r="D50" s="60">
        <v>6.5355870302554857</v>
      </c>
      <c r="E50" s="60">
        <v>5.6181552474598906</v>
      </c>
      <c r="F50" s="60">
        <v>0</v>
      </c>
      <c r="G50" s="60">
        <v>0</v>
      </c>
      <c r="H50" s="60">
        <v>8.1006363422107004</v>
      </c>
      <c r="I50" s="60">
        <v>6.3660294246559319</v>
      </c>
      <c r="J50" s="61">
        <v>3.0581132832750808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10836</v>
      </c>
      <c r="C53" s="49">
        <v>0</v>
      </c>
      <c r="D53" s="49">
        <v>15373</v>
      </c>
      <c r="E53" s="49">
        <v>0</v>
      </c>
      <c r="F53" s="49">
        <v>0</v>
      </c>
      <c r="G53" s="49">
        <v>0</v>
      </c>
      <c r="H53" s="49">
        <v>0</v>
      </c>
      <c r="I53" s="50">
        <v>26209</v>
      </c>
      <c r="J53" s="51">
        <v>5827</v>
      </c>
    </row>
    <row r="54" spans="1:10" ht="15.75" x14ac:dyDescent="0.25">
      <c r="A54" s="7" t="s">
        <v>11</v>
      </c>
      <c r="B54" s="52">
        <v>14.575486925642958</v>
      </c>
      <c r="C54" s="53">
        <v>0</v>
      </c>
      <c r="D54" s="53">
        <v>98.167305236270749</v>
      </c>
      <c r="E54" s="53">
        <v>0</v>
      </c>
      <c r="F54" s="53">
        <v>0</v>
      </c>
      <c r="G54" s="53">
        <v>0</v>
      </c>
      <c r="H54" s="53">
        <v>0</v>
      </c>
      <c r="I54" s="53">
        <v>19.547430992176253</v>
      </c>
      <c r="J54" s="54">
        <v>14.156948493683188</v>
      </c>
    </row>
    <row r="55" spans="1:10" ht="15.75" x14ac:dyDescent="0.25">
      <c r="A55" s="5" t="s">
        <v>19</v>
      </c>
      <c r="B55" s="55">
        <v>64879</v>
      </c>
      <c r="C55" s="56">
        <v>0</v>
      </c>
      <c r="D55" s="56">
        <v>101948</v>
      </c>
      <c r="E55" s="56">
        <v>0</v>
      </c>
      <c r="F55" s="56">
        <v>0</v>
      </c>
      <c r="G55" s="56">
        <v>0</v>
      </c>
      <c r="H55" s="56">
        <v>0</v>
      </c>
      <c r="I55" s="57">
        <v>166827</v>
      </c>
      <c r="J55" s="58">
        <v>19515</v>
      </c>
    </row>
    <row r="56" spans="1:10" ht="16.5" thickBot="1" x14ac:dyDescent="0.3">
      <c r="A56" s="6" t="s">
        <v>10</v>
      </c>
      <c r="B56" s="59">
        <v>5.9873569582871911</v>
      </c>
      <c r="C56" s="60">
        <v>0</v>
      </c>
      <c r="D56" s="60">
        <v>6.6316268782931109</v>
      </c>
      <c r="E56" s="60">
        <v>0</v>
      </c>
      <c r="F56" s="60">
        <v>0</v>
      </c>
      <c r="G56" s="60">
        <v>0</v>
      </c>
      <c r="H56" s="60">
        <v>0</v>
      </c>
      <c r="I56" s="60">
        <v>6.3652562096989582</v>
      </c>
      <c r="J56" s="61">
        <v>3.349064698815857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56237.14</v>
      </c>
      <c r="C59" s="49">
        <v>560.55999999999995</v>
      </c>
      <c r="D59" s="49">
        <v>13675</v>
      </c>
      <c r="E59" s="49">
        <v>5481</v>
      </c>
      <c r="F59" s="49">
        <v>195</v>
      </c>
      <c r="G59" s="49">
        <v>0</v>
      </c>
      <c r="H59" s="49">
        <v>764.7</v>
      </c>
      <c r="I59" s="50">
        <v>76913.399999999994</v>
      </c>
      <c r="J59" s="51">
        <v>23223</v>
      </c>
    </row>
    <row r="60" spans="1:10" ht="15.75" x14ac:dyDescent="0.25">
      <c r="A60" s="7" t="s">
        <v>11</v>
      </c>
      <c r="B60" s="52">
        <v>53.556630636636349</v>
      </c>
      <c r="C60" s="53">
        <v>23.652320675105486</v>
      </c>
      <c r="D60" s="53">
        <v>95.729786489324468</v>
      </c>
      <c r="E60" s="53">
        <v>25.651705901623998</v>
      </c>
      <c r="F60" s="53">
        <v>11.839708561020036</v>
      </c>
      <c r="G60" s="53">
        <v>0</v>
      </c>
      <c r="H60" s="53">
        <v>31.417419884963028</v>
      </c>
      <c r="I60" s="53">
        <v>51.816215852056445</v>
      </c>
      <c r="J60" s="54">
        <v>73.122579426304355</v>
      </c>
    </row>
    <row r="61" spans="1:10" ht="15.75" x14ac:dyDescent="0.25">
      <c r="A61" s="5" t="s">
        <v>19</v>
      </c>
      <c r="B61" s="55">
        <v>366313.28</v>
      </c>
      <c r="C61" s="56">
        <v>2808.67</v>
      </c>
      <c r="D61" s="56">
        <v>90898.6</v>
      </c>
      <c r="E61" s="56">
        <v>31052</v>
      </c>
      <c r="F61" s="56">
        <v>725</v>
      </c>
      <c r="G61" s="56">
        <v>0</v>
      </c>
      <c r="H61" s="56">
        <v>4091.2</v>
      </c>
      <c r="I61" s="57">
        <v>495888.75000000006</v>
      </c>
      <c r="J61" s="58">
        <v>71261.2</v>
      </c>
    </row>
    <row r="62" spans="1:10" ht="16.5" thickBot="1" x14ac:dyDescent="0.3">
      <c r="A62" s="6" t="s">
        <v>10</v>
      </c>
      <c r="B62" s="59">
        <v>6.5137252712353444</v>
      </c>
      <c r="C62" s="60">
        <v>5.0104716711859574</v>
      </c>
      <c r="D62" s="60">
        <v>6.6470639853747722</v>
      </c>
      <c r="E62" s="60">
        <v>5.6653895274584931</v>
      </c>
      <c r="F62" s="60">
        <v>3.7179487179487181</v>
      </c>
      <c r="G62" s="60">
        <v>0</v>
      </c>
      <c r="H62" s="60">
        <v>5.350071923630181</v>
      </c>
      <c r="I62" s="60">
        <v>6.4473648284954255</v>
      </c>
      <c r="J62" s="61">
        <v>3.0685613400508114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9937.94</v>
      </c>
      <c r="C65" s="49">
        <v>24.14</v>
      </c>
      <c r="D65" s="49">
        <v>3677.4</v>
      </c>
      <c r="E65" s="49">
        <v>13766.86</v>
      </c>
      <c r="F65" s="49">
        <v>6.75</v>
      </c>
      <c r="G65" s="49">
        <v>0</v>
      </c>
      <c r="H65" s="49">
        <v>0</v>
      </c>
      <c r="I65" s="50">
        <v>27413.09</v>
      </c>
      <c r="J65" s="51">
        <v>12216.519999999999</v>
      </c>
    </row>
    <row r="66" spans="1:10" ht="15.75" x14ac:dyDescent="0.25">
      <c r="A66" s="7" t="s">
        <v>11</v>
      </c>
      <c r="B66" s="52">
        <v>20.112808888708994</v>
      </c>
      <c r="C66" s="53">
        <v>1.1827535521803039</v>
      </c>
      <c r="D66" s="53">
        <v>97.029023746701853</v>
      </c>
      <c r="E66" s="53">
        <v>43.567391373144723</v>
      </c>
      <c r="F66" s="53">
        <v>0.60483870967741937</v>
      </c>
      <c r="G66" s="53">
        <v>0</v>
      </c>
      <c r="H66" s="53">
        <v>0</v>
      </c>
      <c r="I66" s="53">
        <v>30.299411985763864</v>
      </c>
      <c r="J66" s="54">
        <v>47.138910325667538</v>
      </c>
    </row>
    <row r="67" spans="1:10" ht="15.75" x14ac:dyDescent="0.25">
      <c r="A67" s="5" t="s">
        <v>19</v>
      </c>
      <c r="B67" s="55">
        <v>74562.5</v>
      </c>
      <c r="C67" s="56">
        <v>118.7</v>
      </c>
      <c r="D67" s="56">
        <v>23695</v>
      </c>
      <c r="E67" s="56">
        <v>84922.559999999998</v>
      </c>
      <c r="F67" s="56">
        <v>32.880000000000003</v>
      </c>
      <c r="G67" s="56">
        <v>0</v>
      </c>
      <c r="H67" s="56">
        <v>0</v>
      </c>
      <c r="I67" s="57">
        <v>183331.64</v>
      </c>
      <c r="J67" s="58">
        <v>46257.72</v>
      </c>
    </row>
    <row r="68" spans="1:10" ht="16.5" thickBot="1" x14ac:dyDescent="0.3">
      <c r="A68" s="6" t="s">
        <v>10</v>
      </c>
      <c r="B68" s="59">
        <v>7.5028124540900825</v>
      </c>
      <c r="C68" s="60">
        <v>4.9171499585749796</v>
      </c>
      <c r="D68" s="60">
        <v>6.4434111056724861</v>
      </c>
      <c r="E68" s="60">
        <v>6.1686223292747941</v>
      </c>
      <c r="F68" s="60">
        <v>4.8711111111111114</v>
      </c>
      <c r="G68" s="60">
        <v>0</v>
      </c>
      <c r="H68" s="60">
        <v>0</v>
      </c>
      <c r="I68" s="60">
        <v>6.6877407836912948</v>
      </c>
      <c r="J68" s="61">
        <v>3.7864891147397137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6446.09</v>
      </c>
      <c r="C71" s="49">
        <v>0</v>
      </c>
      <c r="D71" s="49">
        <v>3851.1299999999997</v>
      </c>
      <c r="E71" s="49">
        <v>4046.19</v>
      </c>
      <c r="F71" s="49">
        <v>0</v>
      </c>
      <c r="G71" s="49">
        <v>0</v>
      </c>
      <c r="H71" s="49">
        <v>38.799999999999997</v>
      </c>
      <c r="I71" s="50">
        <v>14382.21</v>
      </c>
      <c r="J71" s="51">
        <v>6813.3899999999994</v>
      </c>
    </row>
    <row r="72" spans="1:10" ht="15.75" x14ac:dyDescent="0.25">
      <c r="A72" s="7" t="s">
        <v>11</v>
      </c>
      <c r="B72" s="52">
        <v>20.599801866291703</v>
      </c>
      <c r="C72" s="53">
        <v>0</v>
      </c>
      <c r="D72" s="53">
        <v>98.746923076923068</v>
      </c>
      <c r="E72" s="53">
        <v>51.478244274809157</v>
      </c>
      <c r="F72" s="53">
        <v>0</v>
      </c>
      <c r="G72" s="53">
        <v>0</v>
      </c>
      <c r="H72" s="53">
        <v>5.8787878787878789</v>
      </c>
      <c r="I72" s="53">
        <v>31.428281106594991</v>
      </c>
      <c r="J72" s="54">
        <v>50.324174606691777</v>
      </c>
    </row>
    <row r="73" spans="1:10" ht="15.75" x14ac:dyDescent="0.25">
      <c r="A73" s="5" t="s">
        <v>19</v>
      </c>
      <c r="B73" s="55">
        <v>48614.52</v>
      </c>
      <c r="C73" s="56">
        <v>0</v>
      </c>
      <c r="D73" s="56">
        <v>25653.32</v>
      </c>
      <c r="E73" s="56">
        <v>26436.9</v>
      </c>
      <c r="F73" s="56">
        <v>0</v>
      </c>
      <c r="G73" s="56">
        <v>0</v>
      </c>
      <c r="H73" s="56">
        <v>292</v>
      </c>
      <c r="I73" s="57">
        <v>100996.73999999999</v>
      </c>
      <c r="J73" s="58">
        <v>25194.03</v>
      </c>
    </row>
    <row r="74" spans="1:10" ht="16.5" thickBot="1" x14ac:dyDescent="0.3">
      <c r="A74" s="6" t="s">
        <v>10</v>
      </c>
      <c r="B74" s="59">
        <v>7.5417066780017024</v>
      </c>
      <c r="C74" s="60">
        <v>0</v>
      </c>
      <c r="D74" s="60">
        <v>6.6612448813724807</v>
      </c>
      <c r="E74" s="60">
        <v>6.5337762191098294</v>
      </c>
      <c r="F74" s="60">
        <v>0</v>
      </c>
      <c r="G74" s="60">
        <v>0</v>
      </c>
      <c r="H74" s="60">
        <v>7.5257731958762895</v>
      </c>
      <c r="I74" s="60">
        <v>7.0223380134207458</v>
      </c>
      <c r="J74" s="61">
        <v>3.6977231598367335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2315.65</v>
      </c>
      <c r="C77" s="49">
        <v>0</v>
      </c>
      <c r="D77" s="49">
        <v>4122.51</v>
      </c>
      <c r="E77" s="49">
        <v>382.35</v>
      </c>
      <c r="F77" s="49">
        <v>0</v>
      </c>
      <c r="G77" s="49">
        <v>0</v>
      </c>
      <c r="H77" s="49">
        <v>0</v>
      </c>
      <c r="I77" s="50">
        <v>6820.51</v>
      </c>
      <c r="J77" s="51">
        <v>4475.87</v>
      </c>
    </row>
    <row r="78" spans="1:10" ht="15.75" x14ac:dyDescent="0.25">
      <c r="A78" s="7" t="s">
        <v>11</v>
      </c>
      <c r="B78" s="52">
        <v>5.9468656103135675</v>
      </c>
      <c r="C78" s="53">
        <v>0</v>
      </c>
      <c r="D78" s="53">
        <v>84.738129496402877</v>
      </c>
      <c r="E78" s="53">
        <v>3.5311230144070929</v>
      </c>
      <c r="F78" s="53">
        <v>0</v>
      </c>
      <c r="G78" s="53">
        <v>0</v>
      </c>
      <c r="H78" s="53">
        <v>0</v>
      </c>
      <c r="I78" s="53">
        <v>11.377566850718136</v>
      </c>
      <c r="J78" s="54">
        <v>21.897602739726025</v>
      </c>
    </row>
    <row r="79" spans="1:10" ht="15.75" x14ac:dyDescent="0.25">
      <c r="A79" s="5" t="s">
        <v>19</v>
      </c>
      <c r="B79" s="55">
        <v>17051.900000000001</v>
      </c>
      <c r="C79" s="56">
        <v>0</v>
      </c>
      <c r="D79" s="56">
        <v>28846.82</v>
      </c>
      <c r="E79" s="56">
        <v>2406.6799999999998</v>
      </c>
      <c r="F79" s="56">
        <v>0</v>
      </c>
      <c r="G79" s="56">
        <v>0</v>
      </c>
      <c r="H79" s="56">
        <v>0</v>
      </c>
      <c r="I79" s="57">
        <v>48305.4</v>
      </c>
      <c r="J79" s="58">
        <v>16330.67</v>
      </c>
    </row>
    <row r="80" spans="1:10" ht="16.5" thickBot="1" x14ac:dyDescent="0.3">
      <c r="A80" s="6" t="s">
        <v>10</v>
      </c>
      <c r="B80" s="59">
        <v>7.3637639539654094</v>
      </c>
      <c r="C80" s="60">
        <v>0</v>
      </c>
      <c r="D80" s="60">
        <v>6.9973923653308292</v>
      </c>
      <c r="E80" s="60">
        <v>6.294442264940499</v>
      </c>
      <c r="F80" s="60">
        <v>0</v>
      </c>
      <c r="G80" s="60">
        <v>0</v>
      </c>
      <c r="H80" s="60">
        <v>0</v>
      </c>
      <c r="I80" s="60">
        <v>7.0823736054928448</v>
      </c>
      <c r="J80" s="61">
        <v>3.6486023946182531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36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190234.10820730001</v>
      </c>
      <c r="C87" s="31">
        <v>740.88</v>
      </c>
      <c r="D87" s="31">
        <v>124494.90183699901</v>
      </c>
      <c r="E87" s="31">
        <v>31122.429999999997</v>
      </c>
      <c r="F87" s="31">
        <v>523.75</v>
      </c>
      <c r="G87" s="31">
        <v>41.87</v>
      </c>
      <c r="H87" s="31">
        <v>1453.1198891000001</v>
      </c>
      <c r="I87" s="31">
        <v>348611.05993339908</v>
      </c>
      <c r="J87" s="32">
        <v>150467.77084507502</v>
      </c>
    </row>
    <row r="88" spans="1:10" ht="15.75" x14ac:dyDescent="0.25">
      <c r="A88" s="44" t="s">
        <v>11</v>
      </c>
      <c r="B88" s="40">
        <v>24.421142736307935</v>
      </c>
      <c r="C88" s="34">
        <v>2.0976217440543601</v>
      </c>
      <c r="D88" s="34">
        <v>96.703331420159401</v>
      </c>
      <c r="E88" s="34">
        <v>16.176403630050832</v>
      </c>
      <c r="F88" s="34">
        <v>2.1244017198020604</v>
      </c>
      <c r="G88" s="34">
        <v>9.7378886899085984E-2</v>
      </c>
      <c r="H88" s="34">
        <v>3.4591503739763856</v>
      </c>
      <c r="I88" s="34">
        <v>27.998976771336824</v>
      </c>
      <c r="J88" s="35">
        <v>39.602722209666979</v>
      </c>
    </row>
    <row r="89" spans="1:10" ht="15.75" x14ac:dyDescent="0.25">
      <c r="A89" s="5" t="s">
        <v>19</v>
      </c>
      <c r="B89" s="23">
        <v>1263814.3999999999</v>
      </c>
      <c r="C89" s="18">
        <v>3220.99</v>
      </c>
      <c r="D89" s="18">
        <v>809968.8899999999</v>
      </c>
      <c r="E89" s="18">
        <v>184571.09</v>
      </c>
      <c r="F89" s="18">
        <v>2383.48</v>
      </c>
      <c r="G89" s="18">
        <v>246.61</v>
      </c>
      <c r="H89" s="18">
        <v>7889.5495563999993</v>
      </c>
      <c r="I89" s="19">
        <v>2272095.0095564001</v>
      </c>
      <c r="J89" s="20">
        <v>485861.50000000006</v>
      </c>
    </row>
    <row r="90" spans="1:10" ht="16.5" thickBot="1" x14ac:dyDescent="0.3">
      <c r="A90" s="6" t="s">
        <v>10</v>
      </c>
      <c r="B90" s="24">
        <v>6.6434689967521949</v>
      </c>
      <c r="C90" s="21">
        <v>4.347519166396717</v>
      </c>
      <c r="D90" s="21">
        <v>6.5060406333786345</v>
      </c>
      <c r="E90" s="21">
        <v>5.9304845412135236</v>
      </c>
      <c r="F90" s="21">
        <v>4.5507971360381863</v>
      </c>
      <c r="G90" s="21">
        <v>5.88989730117029</v>
      </c>
      <c r="H90" s="21">
        <v>5.4293865327839166</v>
      </c>
      <c r="I90" s="21">
        <v>6.5175643308347011</v>
      </c>
      <c r="J90" s="22">
        <v>3.2290070974750726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75:J75"/>
    <mergeCell ref="A1:J1"/>
    <mergeCell ref="A3:J3"/>
    <mergeCell ref="A84:J84"/>
    <mergeCell ref="A39:J39"/>
    <mergeCell ref="A45:J45"/>
    <mergeCell ref="A51:J51"/>
    <mergeCell ref="A57:J57"/>
    <mergeCell ref="A63:J63"/>
    <mergeCell ref="A69:J69"/>
    <mergeCell ref="A9:J9"/>
    <mergeCell ref="A15:J15"/>
    <mergeCell ref="A21:J21"/>
    <mergeCell ref="A27:J27"/>
    <mergeCell ref="A33:J3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2"/>
  <sheetViews>
    <sheetView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7.45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7.45" customHeight="1" thickBot="1" x14ac:dyDescent="0.3">
      <c r="A2" s="2" t="s">
        <v>37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64214.804182996006</v>
      </c>
      <c r="C5" s="49">
        <v>161.82999999999998</v>
      </c>
      <c r="D5" s="49">
        <v>26390.15</v>
      </c>
      <c r="E5" s="49">
        <v>11077.2724476</v>
      </c>
      <c r="F5" s="49">
        <v>475.84137131799997</v>
      </c>
      <c r="G5" s="49">
        <v>161.62</v>
      </c>
      <c r="H5" s="49">
        <v>1208.54</v>
      </c>
      <c r="I5" s="50">
        <v>103690.058001914</v>
      </c>
      <c r="J5" s="51">
        <v>59809.01</v>
      </c>
    </row>
    <row r="6" spans="1:10" ht="15.75" x14ac:dyDescent="0.25">
      <c r="A6" s="7" t="s">
        <v>11</v>
      </c>
      <c r="B6" s="52">
        <v>39.981821918308952</v>
      </c>
      <c r="C6" s="53">
        <v>1.6801287375415281</v>
      </c>
      <c r="D6" s="53">
        <v>99.996779205031999</v>
      </c>
      <c r="E6" s="53">
        <v>31.272295318163856</v>
      </c>
      <c r="F6" s="53">
        <v>10.873888741270568</v>
      </c>
      <c r="G6" s="53">
        <v>2.9042228212039536</v>
      </c>
      <c r="H6" s="53">
        <v>21.239718804920912</v>
      </c>
      <c r="I6" s="53">
        <v>41.863511866602877</v>
      </c>
      <c r="J6" s="54">
        <v>69.512220917934471</v>
      </c>
    </row>
    <row r="7" spans="1:10" ht="15.75" x14ac:dyDescent="0.25">
      <c r="A7" s="5" t="s">
        <v>19</v>
      </c>
      <c r="B7" s="55">
        <v>474748.45356985019</v>
      </c>
      <c r="C7" s="56">
        <v>828.81999999999994</v>
      </c>
      <c r="D7" s="56">
        <v>174285.37360149311</v>
      </c>
      <c r="E7" s="56">
        <v>68601.514139000006</v>
      </c>
      <c r="F7" s="56">
        <v>2460.2103744216201</v>
      </c>
      <c r="G7" s="56">
        <v>915.16</v>
      </c>
      <c r="H7" s="56">
        <v>6809.5199999999995</v>
      </c>
      <c r="I7" s="57">
        <v>728649.05168476503</v>
      </c>
      <c r="J7" s="58">
        <v>196862.06999999998</v>
      </c>
    </row>
    <row r="8" spans="1:10" ht="16.5" thickBot="1" x14ac:dyDescent="0.3">
      <c r="A8" s="6" t="s">
        <v>10</v>
      </c>
      <c r="B8" s="59">
        <v>7.3931309082082812</v>
      </c>
      <c r="C8" s="60">
        <v>5.121547302725082</v>
      </c>
      <c r="D8" s="60">
        <v>6.6041827576384788</v>
      </c>
      <c r="E8" s="60">
        <v>6.19299691900809</v>
      </c>
      <c r="F8" s="60">
        <v>5.1702321881076756</v>
      </c>
      <c r="G8" s="60">
        <v>5.6624180175720822</v>
      </c>
      <c r="H8" s="60">
        <v>5.634501133599219</v>
      </c>
      <c r="I8" s="60">
        <v>7.0271833744303116</v>
      </c>
      <c r="J8" s="61">
        <v>3.2915119310618914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20829.099999999999</v>
      </c>
      <c r="C11" s="49">
        <v>0</v>
      </c>
      <c r="D11" s="49">
        <v>16557</v>
      </c>
      <c r="E11" s="49">
        <v>1323</v>
      </c>
      <c r="F11" s="49">
        <v>90</v>
      </c>
      <c r="G11" s="49">
        <v>0</v>
      </c>
      <c r="H11" s="49">
        <v>292</v>
      </c>
      <c r="I11" s="50">
        <v>39091.1</v>
      </c>
      <c r="J11" s="51">
        <v>26636.65</v>
      </c>
    </row>
    <row r="12" spans="1:10" ht="15.75" x14ac:dyDescent="0.25">
      <c r="A12" s="7" t="s">
        <v>11</v>
      </c>
      <c r="B12" s="52">
        <v>27.61088576049206</v>
      </c>
      <c r="C12" s="53">
        <v>0</v>
      </c>
      <c r="D12" s="53">
        <v>100</v>
      </c>
      <c r="E12" s="53">
        <v>8.8780029526238096</v>
      </c>
      <c r="F12" s="53">
        <v>2.8107432854465957</v>
      </c>
      <c r="G12" s="53">
        <v>0</v>
      </c>
      <c r="H12" s="53">
        <v>3.560541397390562</v>
      </c>
      <c r="I12" s="53">
        <v>29.807313985939331</v>
      </c>
      <c r="J12" s="54">
        <v>64.479908012587757</v>
      </c>
    </row>
    <row r="13" spans="1:10" ht="15.75" x14ac:dyDescent="0.25">
      <c r="A13" s="5" t="s">
        <v>19</v>
      </c>
      <c r="B13" s="55">
        <v>130108.54</v>
      </c>
      <c r="C13" s="56">
        <v>0</v>
      </c>
      <c r="D13" s="56">
        <v>99910.8</v>
      </c>
      <c r="E13" s="56">
        <v>6744</v>
      </c>
      <c r="F13" s="56">
        <v>540</v>
      </c>
      <c r="G13" s="56">
        <v>0</v>
      </c>
      <c r="H13" s="56">
        <v>1465</v>
      </c>
      <c r="I13" s="57">
        <v>238768.34</v>
      </c>
      <c r="J13" s="58">
        <v>85818.45</v>
      </c>
    </row>
    <row r="14" spans="1:10" ht="16.5" thickBot="1" x14ac:dyDescent="0.3">
      <c r="A14" s="6" t="s">
        <v>10</v>
      </c>
      <c r="B14" s="59">
        <v>6.2464792045743698</v>
      </c>
      <c r="C14" s="60">
        <v>0</v>
      </c>
      <c r="D14" s="60">
        <v>6.0343540496466757</v>
      </c>
      <c r="E14" s="60">
        <v>5.0975056689342404</v>
      </c>
      <c r="F14" s="60">
        <v>6</v>
      </c>
      <c r="G14" s="60">
        <v>0</v>
      </c>
      <c r="H14" s="60">
        <v>5.0171232876712333</v>
      </c>
      <c r="I14" s="60">
        <v>6.1079974725704833</v>
      </c>
      <c r="J14" s="61">
        <v>3.2218184343751934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11184.52</v>
      </c>
      <c r="C17" s="49">
        <v>0</v>
      </c>
      <c r="D17" s="49">
        <v>6438.22</v>
      </c>
      <c r="E17" s="49">
        <v>1044.92</v>
      </c>
      <c r="F17" s="49">
        <v>0</v>
      </c>
      <c r="G17" s="49">
        <v>12.28</v>
      </c>
      <c r="H17" s="49">
        <v>183.76</v>
      </c>
      <c r="I17" s="50">
        <v>18863.7</v>
      </c>
      <c r="J17" s="51">
        <v>14294.38</v>
      </c>
    </row>
    <row r="18" spans="1:10" ht="15.75" x14ac:dyDescent="0.25">
      <c r="A18" s="7" t="s">
        <v>11</v>
      </c>
      <c r="B18" s="52">
        <v>20.271727112899427</v>
      </c>
      <c r="C18" s="53">
        <v>0</v>
      </c>
      <c r="D18" s="53">
        <v>91.804078140596033</v>
      </c>
      <c r="E18" s="53">
        <v>15.011061629076284</v>
      </c>
      <c r="F18" s="53">
        <v>0</v>
      </c>
      <c r="G18" s="53">
        <v>0.5438441098317095</v>
      </c>
      <c r="H18" s="53">
        <v>5.3109826589595368</v>
      </c>
      <c r="I18" s="53">
        <v>23.599979982735107</v>
      </c>
      <c r="J18" s="54">
        <v>55.579066060111202</v>
      </c>
    </row>
    <row r="19" spans="1:10" ht="15.75" x14ac:dyDescent="0.25">
      <c r="A19" s="5" t="s">
        <v>19</v>
      </c>
      <c r="B19" s="55">
        <v>85395.199999999997</v>
      </c>
      <c r="C19" s="56">
        <v>0</v>
      </c>
      <c r="D19" s="56">
        <v>46513.760000000002</v>
      </c>
      <c r="E19" s="56">
        <v>7132.94</v>
      </c>
      <c r="F19" s="56">
        <v>0</v>
      </c>
      <c r="G19" s="56">
        <v>67.55</v>
      </c>
      <c r="H19" s="56">
        <v>1296.54</v>
      </c>
      <c r="I19" s="57">
        <v>140405.99</v>
      </c>
      <c r="J19" s="58">
        <v>48799.97</v>
      </c>
    </row>
    <row r="20" spans="1:10" ht="16.5" thickBot="1" x14ac:dyDescent="0.3">
      <c r="A20" s="6" t="s">
        <v>10</v>
      </c>
      <c r="B20" s="59">
        <v>7.6351242610322121</v>
      </c>
      <c r="C20" s="60">
        <v>0</v>
      </c>
      <c r="D20" s="60">
        <v>7.2246304102686771</v>
      </c>
      <c r="E20" s="60">
        <v>6.8263024920568069</v>
      </c>
      <c r="F20" s="60">
        <v>0</v>
      </c>
      <c r="G20" s="60">
        <v>5.5008143322475567</v>
      </c>
      <c r="H20" s="60">
        <v>7.0556160208968217</v>
      </c>
      <c r="I20" s="60">
        <v>7.4431839988973527</v>
      </c>
      <c r="J20" s="61">
        <v>3.413927011874597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1125</v>
      </c>
      <c r="C23" s="49">
        <v>0</v>
      </c>
      <c r="D23" s="49">
        <v>1307</v>
      </c>
      <c r="E23" s="49">
        <v>0</v>
      </c>
      <c r="F23" s="49">
        <v>0</v>
      </c>
      <c r="G23" s="49">
        <v>0</v>
      </c>
      <c r="H23" s="49">
        <v>247.4</v>
      </c>
      <c r="I23" s="50">
        <v>2679.4</v>
      </c>
      <c r="J23" s="51">
        <v>559</v>
      </c>
    </row>
    <row r="24" spans="1:10" ht="15.75" x14ac:dyDescent="0.25">
      <c r="A24" s="7" t="s">
        <v>11</v>
      </c>
      <c r="B24" s="52">
        <v>10.671599317017645</v>
      </c>
      <c r="C24" s="53">
        <v>0</v>
      </c>
      <c r="D24" s="53">
        <v>89.032697547683924</v>
      </c>
      <c r="E24" s="53">
        <v>0</v>
      </c>
      <c r="F24" s="53">
        <v>0</v>
      </c>
      <c r="G24" s="53">
        <v>0</v>
      </c>
      <c r="H24" s="53">
        <v>12.9800629590766</v>
      </c>
      <c r="I24" s="53">
        <v>13.669710729044438</v>
      </c>
      <c r="J24" s="54">
        <v>9.9910634495084896</v>
      </c>
    </row>
    <row r="25" spans="1:10" ht="15.75" x14ac:dyDescent="0.25">
      <c r="A25" s="5" t="s">
        <v>19</v>
      </c>
      <c r="B25" s="55">
        <v>5163.1000000000004</v>
      </c>
      <c r="C25" s="56">
        <v>0</v>
      </c>
      <c r="D25" s="56">
        <v>5503.1</v>
      </c>
      <c r="E25" s="56">
        <v>0</v>
      </c>
      <c r="F25" s="56">
        <v>0</v>
      </c>
      <c r="G25" s="56">
        <v>0</v>
      </c>
      <c r="H25" s="56">
        <v>1175.2</v>
      </c>
      <c r="I25" s="57">
        <v>11841.400000000001</v>
      </c>
      <c r="J25" s="58">
        <v>1718.9</v>
      </c>
    </row>
    <row r="26" spans="1:10" ht="16.5" thickBot="1" x14ac:dyDescent="0.3">
      <c r="A26" s="6" t="s">
        <v>10</v>
      </c>
      <c r="B26" s="59">
        <v>4.5894222222222227</v>
      </c>
      <c r="C26" s="60">
        <v>0</v>
      </c>
      <c r="D26" s="60">
        <v>4.2104820198928845</v>
      </c>
      <c r="E26" s="60">
        <v>0</v>
      </c>
      <c r="F26" s="60">
        <v>0</v>
      </c>
      <c r="G26" s="60">
        <v>0</v>
      </c>
      <c r="H26" s="60">
        <v>4.7502021018593368</v>
      </c>
      <c r="I26" s="60">
        <v>4.4194222587146381</v>
      </c>
      <c r="J26" s="61">
        <v>3.0749552772808588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28355.45</v>
      </c>
      <c r="C29" s="49">
        <v>182.5</v>
      </c>
      <c r="D29" s="49">
        <v>8422</v>
      </c>
      <c r="E29" s="49">
        <v>4264.91</v>
      </c>
      <c r="F29" s="49">
        <v>150</v>
      </c>
      <c r="G29" s="49">
        <v>41.87</v>
      </c>
      <c r="H29" s="49">
        <v>125</v>
      </c>
      <c r="I29" s="50">
        <v>41541.730000000003</v>
      </c>
      <c r="J29" s="51">
        <v>21179.370000000003</v>
      </c>
    </row>
    <row r="30" spans="1:10" ht="15.75" x14ac:dyDescent="0.25">
      <c r="A30" s="7" t="s">
        <v>11</v>
      </c>
      <c r="B30" s="52">
        <v>48.253918281912092</v>
      </c>
      <c r="C30" s="53">
        <v>6.103678929765886</v>
      </c>
      <c r="D30" s="53">
        <v>99.492025989367988</v>
      </c>
      <c r="E30" s="53">
        <v>42.542743142144637</v>
      </c>
      <c r="F30" s="53">
        <v>7.5795856493178366</v>
      </c>
      <c r="G30" s="53">
        <v>4.7257336343115126</v>
      </c>
      <c r="H30" s="53">
        <v>12.664640324214794</v>
      </c>
      <c r="I30" s="53">
        <v>49.398573042392535</v>
      </c>
      <c r="J30" s="54">
        <v>81.14701149425288</v>
      </c>
    </row>
    <row r="31" spans="1:10" ht="15.75" x14ac:dyDescent="0.25">
      <c r="A31" s="5" t="s">
        <v>19</v>
      </c>
      <c r="B31" s="55">
        <v>171948.91999999998</v>
      </c>
      <c r="C31" s="56">
        <v>339.47</v>
      </c>
      <c r="D31" s="56">
        <v>54410.119999999995</v>
      </c>
      <c r="E31" s="56">
        <v>20723</v>
      </c>
      <c r="F31" s="56">
        <v>605.6</v>
      </c>
      <c r="G31" s="56">
        <v>246.61</v>
      </c>
      <c r="H31" s="56">
        <v>392.6</v>
      </c>
      <c r="I31" s="57">
        <v>248666.31999999998</v>
      </c>
      <c r="J31" s="58">
        <v>70361.899999999994</v>
      </c>
    </row>
    <row r="32" spans="1:10" ht="16.5" thickBot="1" x14ac:dyDescent="0.3">
      <c r="A32" s="6" t="s">
        <v>10</v>
      </c>
      <c r="B32" s="59">
        <v>6.0640518842056812</v>
      </c>
      <c r="C32" s="60">
        <v>1.8601095890410961</v>
      </c>
      <c r="D32" s="60">
        <v>6.4604749465685103</v>
      </c>
      <c r="E32" s="60">
        <v>4.8589536473219832</v>
      </c>
      <c r="F32" s="60">
        <v>4.0373333333333337</v>
      </c>
      <c r="G32" s="60">
        <v>5.88989730117029</v>
      </c>
      <c r="H32" s="60">
        <v>3.1408</v>
      </c>
      <c r="I32" s="60">
        <v>5.9859404025783238</v>
      </c>
      <c r="J32" s="61">
        <v>3.3221904145401862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1462.32</v>
      </c>
      <c r="C35" s="49">
        <v>0</v>
      </c>
      <c r="D35" s="49">
        <v>1689.99</v>
      </c>
      <c r="E35" s="49">
        <v>0</v>
      </c>
      <c r="F35" s="49">
        <v>0</v>
      </c>
      <c r="G35" s="49">
        <v>0</v>
      </c>
      <c r="H35" s="49">
        <v>0</v>
      </c>
      <c r="I35" s="50">
        <v>3152.31</v>
      </c>
      <c r="J35" s="51">
        <v>1854.76</v>
      </c>
    </row>
    <row r="36" spans="1:10" ht="15.75" x14ac:dyDescent="0.25">
      <c r="A36" s="7" t="s">
        <v>11</v>
      </c>
      <c r="B36" s="52">
        <v>14.116420503909644</v>
      </c>
      <c r="C36" s="53">
        <v>0</v>
      </c>
      <c r="D36" s="53">
        <v>81.093570057581573</v>
      </c>
      <c r="E36" s="53">
        <v>0</v>
      </c>
      <c r="F36" s="53">
        <v>0</v>
      </c>
      <c r="G36" s="53">
        <v>0</v>
      </c>
      <c r="H36" s="53">
        <v>0</v>
      </c>
      <c r="I36" s="53">
        <v>17.070887035633056</v>
      </c>
      <c r="J36" s="54">
        <v>32.37493454355036</v>
      </c>
    </row>
    <row r="37" spans="1:10" ht="15.75" x14ac:dyDescent="0.25">
      <c r="A37" s="5" t="s">
        <v>19</v>
      </c>
      <c r="B37" s="55">
        <v>10705.24</v>
      </c>
      <c r="C37" s="56">
        <v>0</v>
      </c>
      <c r="D37" s="56">
        <v>10674.18</v>
      </c>
      <c r="E37" s="56">
        <v>0</v>
      </c>
      <c r="F37" s="56">
        <v>0</v>
      </c>
      <c r="G37" s="56">
        <v>0</v>
      </c>
      <c r="H37" s="56">
        <v>0</v>
      </c>
      <c r="I37" s="57">
        <v>21379.42</v>
      </c>
      <c r="J37" s="58">
        <v>6038.6</v>
      </c>
    </row>
    <row r="38" spans="1:10" ht="16.5" thickBot="1" x14ac:dyDescent="0.3">
      <c r="A38" s="6" t="s">
        <v>10</v>
      </c>
      <c r="B38" s="59">
        <v>7.3207232343125996</v>
      </c>
      <c r="C38" s="60">
        <v>0</v>
      </c>
      <c r="D38" s="60">
        <v>6.3161202137290751</v>
      </c>
      <c r="E38" s="60">
        <v>0</v>
      </c>
      <c r="F38" s="60">
        <v>0</v>
      </c>
      <c r="G38" s="60">
        <v>0</v>
      </c>
      <c r="H38" s="60">
        <v>0</v>
      </c>
      <c r="I38" s="60">
        <v>6.78214388813283</v>
      </c>
      <c r="J38" s="61">
        <v>3.2557311997239538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35460</v>
      </c>
      <c r="C41" s="49">
        <v>132.26999999999998</v>
      </c>
      <c r="D41" s="49">
        <v>17844</v>
      </c>
      <c r="E41" s="49">
        <v>483</v>
      </c>
      <c r="F41" s="49">
        <v>287</v>
      </c>
      <c r="G41" s="49">
        <v>310</v>
      </c>
      <c r="H41" s="49">
        <v>264</v>
      </c>
      <c r="I41" s="50">
        <v>54780.27</v>
      </c>
      <c r="J41" s="51">
        <v>21947</v>
      </c>
    </row>
    <row r="42" spans="1:10" ht="15.75" x14ac:dyDescent="0.25">
      <c r="A42" s="7" t="s">
        <v>11</v>
      </c>
      <c r="B42" s="52">
        <v>59.998984788751464</v>
      </c>
      <c r="C42" s="53">
        <v>6.5157635467980288</v>
      </c>
      <c r="D42" s="53">
        <v>100</v>
      </c>
      <c r="E42" s="53">
        <v>6.6100999042014514</v>
      </c>
      <c r="F42" s="53">
        <v>11.000383288616328</v>
      </c>
      <c r="G42" s="53">
        <v>3.4621398257761893</v>
      </c>
      <c r="H42" s="53">
        <v>4.3723087114938721</v>
      </c>
      <c r="I42" s="53">
        <v>52.732660781841112</v>
      </c>
      <c r="J42" s="54">
        <v>71.161765182711321</v>
      </c>
    </row>
    <row r="43" spans="1:10" ht="15.75" x14ac:dyDescent="0.25">
      <c r="A43" s="5" t="s">
        <v>19</v>
      </c>
      <c r="B43" s="55">
        <v>211395</v>
      </c>
      <c r="C43" s="56">
        <v>695.1</v>
      </c>
      <c r="D43" s="56">
        <v>113392</v>
      </c>
      <c r="E43" s="56">
        <v>1971</v>
      </c>
      <c r="F43" s="56">
        <v>1618</v>
      </c>
      <c r="G43" s="56">
        <v>1350</v>
      </c>
      <c r="H43" s="56">
        <v>1301</v>
      </c>
      <c r="I43" s="57">
        <v>331722.09999999998</v>
      </c>
      <c r="J43" s="58">
        <v>69154.600000000006</v>
      </c>
    </row>
    <row r="44" spans="1:10" ht="16.5" thickBot="1" x14ac:dyDescent="0.3">
      <c r="A44" s="6" t="s">
        <v>10</v>
      </c>
      <c r="B44" s="59">
        <v>5.9615059221658209</v>
      </c>
      <c r="C44" s="60">
        <v>5.2551599002041289</v>
      </c>
      <c r="D44" s="60">
        <v>6.3546290069491143</v>
      </c>
      <c r="E44" s="60">
        <v>4.0807453416149064</v>
      </c>
      <c r="F44" s="60">
        <v>5.6376306620209062</v>
      </c>
      <c r="G44" s="60">
        <v>4.354838709677419</v>
      </c>
      <c r="H44" s="60">
        <v>4.9280303030303028</v>
      </c>
      <c r="I44" s="60">
        <v>6.0554188496011392</v>
      </c>
      <c r="J44" s="61">
        <v>3.1509819109673307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13122.529999999999</v>
      </c>
      <c r="C47" s="49">
        <v>0</v>
      </c>
      <c r="D47" s="49">
        <v>6371.34</v>
      </c>
      <c r="E47" s="49">
        <v>5576.6600000000008</v>
      </c>
      <c r="F47" s="49">
        <v>158.09</v>
      </c>
      <c r="G47" s="49">
        <v>0</v>
      </c>
      <c r="H47" s="49">
        <v>358.49</v>
      </c>
      <c r="I47" s="50">
        <v>25587.11</v>
      </c>
      <c r="J47" s="51">
        <v>15787.650000000001</v>
      </c>
    </row>
    <row r="48" spans="1:10" ht="15.75" x14ac:dyDescent="0.25">
      <c r="A48" s="7" t="s">
        <v>11</v>
      </c>
      <c r="B48" s="52">
        <v>26.247159772781821</v>
      </c>
      <c r="C48" s="53">
        <v>0</v>
      </c>
      <c r="D48" s="53">
        <v>99.28845254791959</v>
      </c>
      <c r="E48" s="53">
        <v>35.520127388535037</v>
      </c>
      <c r="F48" s="53">
        <v>19.279268292682929</v>
      </c>
      <c r="G48" s="53">
        <v>0</v>
      </c>
      <c r="H48" s="53">
        <v>9.0596411422795047</v>
      </c>
      <c r="I48" s="53">
        <v>31.364439813679823</v>
      </c>
      <c r="J48" s="54">
        <v>61.206675971156088</v>
      </c>
    </row>
    <row r="49" spans="1:10" ht="15.75" x14ac:dyDescent="0.25">
      <c r="A49" s="5" t="s">
        <v>19</v>
      </c>
      <c r="B49" s="55">
        <v>88343.4</v>
      </c>
      <c r="C49" s="56">
        <v>0</v>
      </c>
      <c r="D49" s="56">
        <v>41765.910000000003</v>
      </c>
      <c r="E49" s="56">
        <v>31915.08</v>
      </c>
      <c r="F49" s="56">
        <v>171.94</v>
      </c>
      <c r="G49" s="56">
        <v>0</v>
      </c>
      <c r="H49" s="56">
        <v>2148.7799999999997</v>
      </c>
      <c r="I49" s="57">
        <v>164345.11000000002</v>
      </c>
      <c r="J49" s="58">
        <v>51029.770000000004</v>
      </c>
    </row>
    <row r="50" spans="1:10" ht="16.5" thickBot="1" x14ac:dyDescent="0.3">
      <c r="A50" s="6" t="s">
        <v>10</v>
      </c>
      <c r="B50" s="59">
        <v>6.7321926488261035</v>
      </c>
      <c r="C50" s="60">
        <v>0</v>
      </c>
      <c r="D50" s="60">
        <v>6.5552787953554512</v>
      </c>
      <c r="E50" s="60">
        <v>5.7229739664960739</v>
      </c>
      <c r="F50" s="60">
        <v>1.087608324372193</v>
      </c>
      <c r="G50" s="60">
        <v>0</v>
      </c>
      <c r="H50" s="60">
        <v>5.9939747273285162</v>
      </c>
      <c r="I50" s="60">
        <v>6.4229649225723424</v>
      </c>
      <c r="J50" s="61">
        <v>3.2322587592200231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19048</v>
      </c>
      <c r="C53" s="49">
        <v>0</v>
      </c>
      <c r="D53" s="49">
        <v>15660</v>
      </c>
      <c r="E53" s="49">
        <v>1545</v>
      </c>
      <c r="F53" s="49">
        <v>50</v>
      </c>
      <c r="G53" s="49">
        <v>148</v>
      </c>
      <c r="H53" s="49">
        <v>0</v>
      </c>
      <c r="I53" s="50">
        <v>36451</v>
      </c>
      <c r="J53" s="51">
        <v>16167</v>
      </c>
    </row>
    <row r="54" spans="1:10" ht="15.75" x14ac:dyDescent="0.25">
      <c r="A54" s="7" t="s">
        <v>11</v>
      </c>
      <c r="B54" s="52">
        <v>25.621435489077797</v>
      </c>
      <c r="C54" s="53">
        <v>0</v>
      </c>
      <c r="D54" s="53">
        <v>100</v>
      </c>
      <c r="E54" s="53">
        <v>5.8569316501762767</v>
      </c>
      <c r="F54" s="53">
        <v>1.2732365673542145</v>
      </c>
      <c r="G54" s="53">
        <v>2.7046783625730995</v>
      </c>
      <c r="H54" s="53">
        <v>0</v>
      </c>
      <c r="I54" s="53">
        <v>27.186211114343035</v>
      </c>
      <c r="J54" s="54">
        <v>39.278425655976676</v>
      </c>
    </row>
    <row r="55" spans="1:10" ht="15.75" x14ac:dyDescent="0.25">
      <c r="A55" s="5" t="s">
        <v>19</v>
      </c>
      <c r="B55" s="55">
        <v>118809</v>
      </c>
      <c r="C55" s="56">
        <v>0</v>
      </c>
      <c r="D55" s="56">
        <v>104268</v>
      </c>
      <c r="E55" s="56">
        <v>7415</v>
      </c>
      <c r="F55" s="56">
        <v>273.7</v>
      </c>
      <c r="G55" s="56">
        <v>593</v>
      </c>
      <c r="H55" s="56">
        <v>0</v>
      </c>
      <c r="I55" s="57">
        <v>231358.7</v>
      </c>
      <c r="J55" s="58">
        <v>54438</v>
      </c>
    </row>
    <row r="56" spans="1:10" ht="16.5" thickBot="1" x14ac:dyDescent="0.3">
      <c r="A56" s="6" t="s">
        <v>10</v>
      </c>
      <c r="B56" s="59">
        <v>6.237347753044939</v>
      </c>
      <c r="C56" s="60">
        <v>0</v>
      </c>
      <c r="D56" s="60">
        <v>6.6582375478927203</v>
      </c>
      <c r="E56" s="60">
        <v>4.7993527508090619</v>
      </c>
      <c r="F56" s="60">
        <v>5.4740000000000002</v>
      </c>
      <c r="G56" s="60">
        <v>4.006756756756757</v>
      </c>
      <c r="H56" s="60">
        <v>0</v>
      </c>
      <c r="I56" s="60">
        <v>6.3471153054785878</v>
      </c>
      <c r="J56" s="61">
        <v>3.3672295416589351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74483.040000000008</v>
      </c>
      <c r="C59" s="49">
        <v>957.95</v>
      </c>
      <c r="D59" s="49">
        <v>14095</v>
      </c>
      <c r="E59" s="49">
        <v>12701.6</v>
      </c>
      <c r="F59" s="49">
        <v>579</v>
      </c>
      <c r="G59" s="49">
        <v>56</v>
      </c>
      <c r="H59" s="49">
        <v>1299</v>
      </c>
      <c r="I59" s="50">
        <v>104171.59000000001</v>
      </c>
      <c r="J59" s="51">
        <v>29133.439999999999</v>
      </c>
    </row>
    <row r="60" spans="1:10" ht="15.75" x14ac:dyDescent="0.25">
      <c r="A60" s="7" t="s">
        <v>11</v>
      </c>
      <c r="B60" s="52">
        <v>70.932850816627791</v>
      </c>
      <c r="C60" s="53">
        <v>40.419831223628691</v>
      </c>
      <c r="D60" s="53">
        <v>98.66993349667483</v>
      </c>
      <c r="E60" s="53">
        <v>59.444938456498342</v>
      </c>
      <c r="F60" s="53">
        <v>35.154826958105645</v>
      </c>
      <c r="G60" s="53">
        <v>4.2200452147701579</v>
      </c>
      <c r="H60" s="53">
        <v>53.368940016433854</v>
      </c>
      <c r="I60" s="53">
        <v>70.17993734631321</v>
      </c>
      <c r="J60" s="54">
        <v>91.73286312541326</v>
      </c>
    </row>
    <row r="61" spans="1:10" ht="15.75" x14ac:dyDescent="0.25">
      <c r="A61" s="5" t="s">
        <v>19</v>
      </c>
      <c r="B61" s="55">
        <v>482927.12</v>
      </c>
      <c r="C61" s="56">
        <v>4604.47</v>
      </c>
      <c r="D61" s="56">
        <v>93572.6</v>
      </c>
      <c r="E61" s="56">
        <v>69057.48</v>
      </c>
      <c r="F61" s="56">
        <v>2220</v>
      </c>
      <c r="G61" s="56">
        <v>182</v>
      </c>
      <c r="H61" s="56">
        <v>7232.27</v>
      </c>
      <c r="I61" s="57">
        <v>659795.93999999994</v>
      </c>
      <c r="J61" s="58">
        <v>93355.43</v>
      </c>
    </row>
    <row r="62" spans="1:10" ht="16.5" thickBot="1" x14ac:dyDescent="0.3">
      <c r="A62" s="6" t="s">
        <v>10</v>
      </c>
      <c r="B62" s="59">
        <v>6.4837192466902529</v>
      </c>
      <c r="C62" s="60">
        <v>4.8065869826191348</v>
      </c>
      <c r="D62" s="60">
        <v>6.6387087619723308</v>
      </c>
      <c r="E62" s="60">
        <v>5.4369118851168352</v>
      </c>
      <c r="F62" s="60">
        <v>3.8341968911917097</v>
      </c>
      <c r="G62" s="60">
        <v>3.25</v>
      </c>
      <c r="H62" s="60">
        <v>5.5675673595073141</v>
      </c>
      <c r="I62" s="60">
        <v>6.3337416660338963</v>
      </c>
      <c r="J62" s="61">
        <v>3.2044080616638473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15161.49</v>
      </c>
      <c r="C65" s="49">
        <v>24.14</v>
      </c>
      <c r="D65" s="49">
        <v>3677.4</v>
      </c>
      <c r="E65" s="49">
        <v>19951.04</v>
      </c>
      <c r="F65" s="49">
        <v>36.870000000000005</v>
      </c>
      <c r="G65" s="49">
        <v>190.09</v>
      </c>
      <c r="H65" s="49">
        <v>105</v>
      </c>
      <c r="I65" s="50">
        <v>39146.03</v>
      </c>
      <c r="J65" s="51">
        <v>18835.280000000002</v>
      </c>
    </row>
    <row r="66" spans="1:10" ht="15.75" x14ac:dyDescent="0.25">
      <c r="A66" s="7" t="s">
        <v>11</v>
      </c>
      <c r="B66" s="52">
        <v>30.684442735423286</v>
      </c>
      <c r="C66" s="53">
        <v>1.1827535521803039</v>
      </c>
      <c r="D66" s="53">
        <v>97.029023746701853</v>
      </c>
      <c r="E66" s="53">
        <v>63.138200575967595</v>
      </c>
      <c r="F66" s="53">
        <v>3.3037634408602155</v>
      </c>
      <c r="G66" s="53">
        <v>15.195043964828137</v>
      </c>
      <c r="H66" s="53">
        <v>8.293838862559241</v>
      </c>
      <c r="I66" s="53">
        <v>43.267712270928662</v>
      </c>
      <c r="J66" s="54">
        <v>72.678191078870199</v>
      </c>
    </row>
    <row r="67" spans="1:10" ht="15.75" x14ac:dyDescent="0.25">
      <c r="A67" s="5" t="s">
        <v>19</v>
      </c>
      <c r="B67" s="55">
        <v>117598.03</v>
      </c>
      <c r="C67" s="56">
        <v>118.66</v>
      </c>
      <c r="D67" s="56">
        <v>23695</v>
      </c>
      <c r="E67" s="56">
        <v>125459.87</v>
      </c>
      <c r="F67" s="56">
        <v>258.88</v>
      </c>
      <c r="G67" s="56">
        <v>533</v>
      </c>
      <c r="H67" s="56">
        <v>690</v>
      </c>
      <c r="I67" s="57">
        <v>268353.44</v>
      </c>
      <c r="J67" s="58">
        <v>70685.98000000001</v>
      </c>
    </row>
    <row r="68" spans="1:10" ht="16.5" thickBot="1" x14ac:dyDescent="0.3">
      <c r="A68" s="6" t="s">
        <v>10</v>
      </c>
      <c r="B68" s="59">
        <v>7.7563636555510049</v>
      </c>
      <c r="C68" s="60">
        <v>4.915492957746479</v>
      </c>
      <c r="D68" s="60">
        <v>6.4434111056724861</v>
      </c>
      <c r="E68" s="60">
        <v>6.2883874725327598</v>
      </c>
      <c r="F68" s="60">
        <v>7.0214266341198801</v>
      </c>
      <c r="G68" s="60">
        <v>2.8039349781682361</v>
      </c>
      <c r="H68" s="60">
        <v>6.5714285714285712</v>
      </c>
      <c r="I68" s="60">
        <v>6.8551891468943342</v>
      </c>
      <c r="J68" s="61">
        <v>3.7528499709056624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9234.7100000000009</v>
      </c>
      <c r="C71" s="49">
        <v>0</v>
      </c>
      <c r="D71" s="49">
        <v>3900</v>
      </c>
      <c r="E71" s="49">
        <v>6411.67</v>
      </c>
      <c r="F71" s="49">
        <v>17.89</v>
      </c>
      <c r="G71" s="49">
        <v>0</v>
      </c>
      <c r="H71" s="49">
        <v>57.32</v>
      </c>
      <c r="I71" s="50">
        <v>19621.59</v>
      </c>
      <c r="J71" s="51">
        <v>10641.47</v>
      </c>
    </row>
    <row r="72" spans="1:10" ht="15.75" x14ac:dyDescent="0.25">
      <c r="A72" s="7" t="s">
        <v>11</v>
      </c>
      <c r="B72" s="52">
        <v>29.511408666751887</v>
      </c>
      <c r="C72" s="53">
        <v>0</v>
      </c>
      <c r="D72" s="53">
        <v>100</v>
      </c>
      <c r="E72" s="53">
        <v>81.573409669211188</v>
      </c>
      <c r="F72" s="53">
        <v>14.663934426229508</v>
      </c>
      <c r="G72" s="53">
        <v>0</v>
      </c>
      <c r="H72" s="53">
        <v>8.6848484848484855</v>
      </c>
      <c r="I72" s="53">
        <v>42.877474760718499</v>
      </c>
      <c r="J72" s="54">
        <v>78.598640963143509</v>
      </c>
    </row>
    <row r="73" spans="1:10" ht="15.75" x14ac:dyDescent="0.25">
      <c r="A73" s="5" t="s">
        <v>19</v>
      </c>
      <c r="B73" s="55">
        <v>68561.84</v>
      </c>
      <c r="C73" s="56">
        <v>0</v>
      </c>
      <c r="D73" s="56">
        <v>25569.57</v>
      </c>
      <c r="E73" s="56">
        <v>41820.360000000008</v>
      </c>
      <c r="F73" s="56">
        <v>104.15</v>
      </c>
      <c r="G73" s="56">
        <v>0</v>
      </c>
      <c r="H73" s="56">
        <v>444.8</v>
      </c>
      <c r="I73" s="57">
        <v>136500.72</v>
      </c>
      <c r="J73" s="58">
        <v>39897.060000000005</v>
      </c>
    </row>
    <row r="74" spans="1:10" ht="16.5" thickBot="1" x14ac:dyDescent="0.3">
      <c r="A74" s="6" t="s">
        <v>10</v>
      </c>
      <c r="B74" s="59">
        <v>7.4243630823274351</v>
      </c>
      <c r="C74" s="60">
        <v>0</v>
      </c>
      <c r="D74" s="60">
        <v>6.5563000000000002</v>
      </c>
      <c r="E74" s="60">
        <v>6.5225378099621487</v>
      </c>
      <c r="F74" s="60">
        <v>5.8216880939072109</v>
      </c>
      <c r="G74" s="60">
        <v>0</v>
      </c>
      <c r="H74" s="60">
        <v>7.759944173063503</v>
      </c>
      <c r="I74" s="60">
        <v>6.9566594756082454</v>
      </c>
      <c r="J74" s="61">
        <v>3.7492057018438247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5395.2000000000007</v>
      </c>
      <c r="C77" s="49">
        <v>0</v>
      </c>
      <c r="D77" s="49">
        <v>4663.1000000000004</v>
      </c>
      <c r="E77" s="49">
        <v>1554.68</v>
      </c>
      <c r="F77" s="49">
        <v>10.43</v>
      </c>
      <c r="G77" s="49">
        <v>0</v>
      </c>
      <c r="H77" s="49">
        <v>10</v>
      </c>
      <c r="I77" s="50">
        <v>11633.410000000002</v>
      </c>
      <c r="J77" s="51">
        <v>10212.4</v>
      </c>
    </row>
    <row r="78" spans="1:10" ht="15.75" x14ac:dyDescent="0.25">
      <c r="A78" s="7" t="s">
        <v>11</v>
      </c>
      <c r="B78" s="52">
        <v>13.855517604458257</v>
      </c>
      <c r="C78" s="53">
        <v>0</v>
      </c>
      <c r="D78" s="53">
        <v>95.849948612538554</v>
      </c>
      <c r="E78" s="53">
        <v>14.357960842260805</v>
      </c>
      <c r="F78" s="53">
        <v>1.3759894459102902</v>
      </c>
      <c r="G78" s="53">
        <v>0</v>
      </c>
      <c r="H78" s="53">
        <v>1.0090817356205852</v>
      </c>
      <c r="I78" s="53">
        <v>19.406158773583336</v>
      </c>
      <c r="J78" s="54">
        <v>49.962818003913895</v>
      </c>
    </row>
    <row r="79" spans="1:10" ht="15.75" x14ac:dyDescent="0.25">
      <c r="A79" s="5" t="s">
        <v>19</v>
      </c>
      <c r="B79" s="55">
        <v>41480.22</v>
      </c>
      <c r="C79" s="56">
        <v>0</v>
      </c>
      <c r="D79" s="56">
        <v>32492.800000000003</v>
      </c>
      <c r="E79" s="56">
        <v>10603.89</v>
      </c>
      <c r="F79" s="56">
        <v>16.3</v>
      </c>
      <c r="G79" s="56">
        <v>0</v>
      </c>
      <c r="H79" s="56">
        <v>35.06</v>
      </c>
      <c r="I79" s="57">
        <v>84628.27</v>
      </c>
      <c r="J79" s="58">
        <v>38450.43</v>
      </c>
    </row>
    <row r="80" spans="1:10" ht="16.5" thickBot="1" x14ac:dyDescent="0.3">
      <c r="A80" s="6" t="s">
        <v>10</v>
      </c>
      <c r="B80" s="59">
        <v>7.6883563167259776</v>
      </c>
      <c r="C80" s="60">
        <v>0</v>
      </c>
      <c r="D80" s="60">
        <v>6.9680684523171283</v>
      </c>
      <c r="E80" s="60">
        <v>6.8206254663339072</v>
      </c>
      <c r="F80" s="60">
        <v>1.5627996164908917</v>
      </c>
      <c r="G80" s="60">
        <v>0</v>
      </c>
      <c r="H80" s="60">
        <v>3.5060000000000002</v>
      </c>
      <c r="I80" s="60">
        <v>7.2745884482709702</v>
      </c>
      <c r="J80" s="61">
        <v>3.7650728526105519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38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299076.16418299603</v>
      </c>
      <c r="C87" s="31">
        <v>1458.69</v>
      </c>
      <c r="D87" s="31">
        <v>127015.2</v>
      </c>
      <c r="E87" s="31">
        <v>65933.752447599996</v>
      </c>
      <c r="F87" s="31">
        <v>1855.121371318</v>
      </c>
      <c r="G87" s="31">
        <v>919.86</v>
      </c>
      <c r="H87" s="31">
        <v>4150.5099999999993</v>
      </c>
      <c r="I87" s="31">
        <v>500409.29800191405</v>
      </c>
      <c r="J87" s="32">
        <v>247057.40999999997</v>
      </c>
    </row>
    <row r="88" spans="1:10" ht="15.75" x14ac:dyDescent="0.25">
      <c r="A88" s="44" t="s">
        <v>11</v>
      </c>
      <c r="B88" s="40">
        <v>38.393649610833243</v>
      </c>
      <c r="C88" s="34">
        <v>4.1299263873159688</v>
      </c>
      <c r="D88" s="34">
        <v>98.661011814601636</v>
      </c>
      <c r="E88" s="34">
        <v>34.270170820087941</v>
      </c>
      <c r="F88" s="34">
        <v>7.5246263134501499</v>
      </c>
      <c r="G88" s="34">
        <v>2.1393585598995282</v>
      </c>
      <c r="H88" s="34">
        <v>9.8802847076747273</v>
      </c>
      <c r="I88" s="34">
        <v>40.190773963377126</v>
      </c>
      <c r="J88" s="35">
        <v>65.024861623980428</v>
      </c>
    </row>
    <row r="89" spans="1:10" ht="15.75" x14ac:dyDescent="0.25">
      <c r="A89" s="5" t="s">
        <v>19</v>
      </c>
      <c r="B89" s="23">
        <v>2007184.0635698501</v>
      </c>
      <c r="C89" s="18">
        <v>6586.52</v>
      </c>
      <c r="D89" s="18">
        <v>826053.21360149304</v>
      </c>
      <c r="E89" s="18">
        <v>391444.13413899997</v>
      </c>
      <c r="F89" s="18">
        <v>8268.7803744216199</v>
      </c>
      <c r="G89" s="18">
        <v>3887.3199999999997</v>
      </c>
      <c r="H89" s="18">
        <v>22990.770000000004</v>
      </c>
      <c r="I89" s="19">
        <v>3266414.8016847651</v>
      </c>
      <c r="J89" s="20">
        <v>826611.16</v>
      </c>
    </row>
    <row r="90" spans="1:10" ht="16.5" thickBot="1" x14ac:dyDescent="0.3">
      <c r="A90" s="6" t="s">
        <v>10</v>
      </c>
      <c r="B90" s="24">
        <v>6.71128061660478</v>
      </c>
      <c r="C90" s="21">
        <v>4.5153665275007029</v>
      </c>
      <c r="D90" s="21">
        <v>6.5035776316652898</v>
      </c>
      <c r="E90" s="21">
        <v>5.9369309285118446</v>
      </c>
      <c r="F90" s="21">
        <v>4.4572719080622392</v>
      </c>
      <c r="G90" s="21">
        <v>4.2259909116604693</v>
      </c>
      <c r="H90" s="21">
        <v>5.5392638495028343</v>
      </c>
      <c r="I90" s="21">
        <v>6.5274862292272422</v>
      </c>
      <c r="J90" s="22">
        <v>3.3458262190962018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2"/>
  <sheetViews>
    <sheetView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2.25" thickBot="1" x14ac:dyDescent="0.3">
      <c r="A2" s="2" t="s">
        <v>39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71812.09</v>
      </c>
      <c r="C5" s="49">
        <v>332.28999999999996</v>
      </c>
      <c r="D5" s="49">
        <v>26391.044134836</v>
      </c>
      <c r="E5" s="49">
        <v>14593.982447599999</v>
      </c>
      <c r="F5" s="49">
        <v>797.06450296800006</v>
      </c>
      <c r="G5" s="49">
        <v>176.63</v>
      </c>
      <c r="H5" s="49">
        <v>1275.8699999999999</v>
      </c>
      <c r="I5" s="50">
        <v>115378.971085404</v>
      </c>
      <c r="J5" s="51">
        <v>72049.438020408998</v>
      </c>
    </row>
    <row r="6" spans="1:10" ht="15.75" x14ac:dyDescent="0.25">
      <c r="A6" s="7" t="s">
        <v>11</v>
      </c>
      <c r="B6" s="52">
        <v>44.712091401531659</v>
      </c>
      <c r="C6" s="53">
        <v>3.4498546511627906</v>
      </c>
      <c r="D6" s="53">
        <v>100.00016723442083</v>
      </c>
      <c r="E6" s="53">
        <v>41.200334389927164</v>
      </c>
      <c r="F6" s="53">
        <v>18.214453906946986</v>
      </c>
      <c r="G6" s="53">
        <v>3.173944294699012</v>
      </c>
      <c r="H6" s="53">
        <v>22.423022847100174</v>
      </c>
      <c r="I6" s="53">
        <v>46.582758446340932</v>
      </c>
      <c r="J6" s="54">
        <v>83.738494462417918</v>
      </c>
    </row>
    <row r="7" spans="1:10" ht="15.75" x14ac:dyDescent="0.25">
      <c r="A7" s="5" t="s">
        <v>19</v>
      </c>
      <c r="B7" s="55">
        <v>526605.67915877025</v>
      </c>
      <c r="C7" s="56">
        <v>1661.12</v>
      </c>
      <c r="D7" s="56">
        <v>174269.7736014931</v>
      </c>
      <c r="E7" s="56">
        <v>87946.314138999995</v>
      </c>
      <c r="F7" s="56">
        <v>4375.2482127316198</v>
      </c>
      <c r="G7" s="56">
        <v>979.27</v>
      </c>
      <c r="H7" s="56">
        <v>7095.4699999999993</v>
      </c>
      <c r="I7" s="57">
        <v>802932.87511199503</v>
      </c>
      <c r="J7" s="58">
        <v>238993.37520976458</v>
      </c>
    </row>
    <row r="8" spans="1:10" ht="16.5" thickBot="1" x14ac:dyDescent="0.3">
      <c r="A8" s="6" t="s">
        <v>10</v>
      </c>
      <c r="B8" s="59">
        <v>7.3331061546707561</v>
      </c>
      <c r="C8" s="60">
        <v>4.9990068915706161</v>
      </c>
      <c r="D8" s="60">
        <v>6.6033678967425988</v>
      </c>
      <c r="E8" s="60">
        <v>6.0262039134809902</v>
      </c>
      <c r="F8" s="60">
        <v>5.489202186823861</v>
      </c>
      <c r="G8" s="60">
        <v>5.5441884164637942</v>
      </c>
      <c r="H8" s="60">
        <v>5.5612797542069332</v>
      </c>
      <c r="I8" s="60">
        <v>6.9590920040157114</v>
      </c>
      <c r="J8" s="61">
        <v>3.3170747999736849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27002.36</v>
      </c>
      <c r="C11" s="49">
        <v>82.5</v>
      </c>
      <c r="D11" s="49">
        <v>16557</v>
      </c>
      <c r="E11" s="49">
        <v>4128</v>
      </c>
      <c r="F11" s="49">
        <v>158</v>
      </c>
      <c r="G11" s="49">
        <v>445.88</v>
      </c>
      <c r="H11" s="49">
        <v>779</v>
      </c>
      <c r="I11" s="50">
        <v>49152.74</v>
      </c>
      <c r="J11" s="51">
        <v>35456.839999999997</v>
      </c>
    </row>
    <row r="12" spans="1:10" ht="15.75" x14ac:dyDescent="0.25">
      <c r="A12" s="7" t="s">
        <v>11</v>
      </c>
      <c r="B12" s="52">
        <v>35.794109069699623</v>
      </c>
      <c r="C12" s="53">
        <v>2.5486561631139946</v>
      </c>
      <c r="D12" s="53">
        <v>100</v>
      </c>
      <c r="E12" s="53">
        <v>27.700979734263857</v>
      </c>
      <c r="F12" s="53">
        <v>4.9344159900062463</v>
      </c>
      <c r="G12" s="53">
        <v>4.6402331147882192</v>
      </c>
      <c r="H12" s="53">
        <v>9.4988416046823563</v>
      </c>
      <c r="I12" s="53">
        <v>37.479404633004435</v>
      </c>
      <c r="J12" s="54">
        <v>85.831130476882095</v>
      </c>
    </row>
    <row r="13" spans="1:10" ht="15.75" x14ac:dyDescent="0.25">
      <c r="A13" s="5" t="s">
        <v>19</v>
      </c>
      <c r="B13" s="55">
        <v>170090.74</v>
      </c>
      <c r="C13" s="56">
        <v>412.3</v>
      </c>
      <c r="D13" s="56">
        <v>99910.8</v>
      </c>
      <c r="E13" s="56">
        <v>20597.2</v>
      </c>
      <c r="F13" s="56">
        <v>975</v>
      </c>
      <c r="G13" s="56">
        <v>1519.6999999999998</v>
      </c>
      <c r="H13" s="56">
        <v>3680.4</v>
      </c>
      <c r="I13" s="57">
        <v>297186.14</v>
      </c>
      <c r="J13" s="58">
        <v>116129.53</v>
      </c>
    </row>
    <row r="14" spans="1:10" ht="16.5" thickBot="1" x14ac:dyDescent="0.3">
      <c r="A14" s="6" t="s">
        <v>10</v>
      </c>
      <c r="B14" s="59">
        <v>6.2991064484733919</v>
      </c>
      <c r="C14" s="60">
        <v>4.997575757575758</v>
      </c>
      <c r="D14" s="60">
        <v>6.0343540496466757</v>
      </c>
      <c r="E14" s="60">
        <v>4.9896317829457368</v>
      </c>
      <c r="F14" s="60">
        <v>6.1708860759493671</v>
      </c>
      <c r="G14" s="60">
        <v>3.4083161388714447</v>
      </c>
      <c r="H14" s="60">
        <v>4.7245186136071888</v>
      </c>
      <c r="I14" s="60">
        <v>6.0461764695111606</v>
      </c>
      <c r="J14" s="61">
        <v>3.2752363154753783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13800.880000000001</v>
      </c>
      <c r="C17" s="49">
        <v>0</v>
      </c>
      <c r="D17" s="49">
        <v>6727.22</v>
      </c>
      <c r="E17" s="49">
        <v>1287.52</v>
      </c>
      <c r="F17" s="49">
        <v>74.510000000000005</v>
      </c>
      <c r="G17" s="49">
        <v>12.28</v>
      </c>
      <c r="H17" s="49">
        <v>183.76</v>
      </c>
      <c r="I17" s="50">
        <v>22086.17</v>
      </c>
      <c r="J17" s="51">
        <v>17745.5</v>
      </c>
    </row>
    <row r="18" spans="1:10" ht="15.75" x14ac:dyDescent="0.25">
      <c r="A18" s="7" t="s">
        <v>11</v>
      </c>
      <c r="B18" s="52">
        <v>25.013829228064456</v>
      </c>
      <c r="C18" s="53">
        <v>0</v>
      </c>
      <c r="D18" s="53">
        <v>95.924996435191787</v>
      </c>
      <c r="E18" s="53">
        <v>18.496193075707513</v>
      </c>
      <c r="F18" s="53">
        <v>4.9839464882943147</v>
      </c>
      <c r="G18" s="53">
        <v>0.5438441098317095</v>
      </c>
      <c r="H18" s="53">
        <v>5.3109826589595368</v>
      </c>
      <c r="I18" s="53">
        <v>27.631544707310052</v>
      </c>
      <c r="J18" s="54">
        <v>68.997628212605463</v>
      </c>
    </row>
    <row r="19" spans="1:10" ht="15.75" x14ac:dyDescent="0.25">
      <c r="A19" s="5" t="s">
        <v>19</v>
      </c>
      <c r="B19" s="55">
        <v>104364.51999999999</v>
      </c>
      <c r="C19" s="56">
        <v>0</v>
      </c>
      <c r="D19" s="56">
        <v>48885.46</v>
      </c>
      <c r="E19" s="56">
        <v>8771.68</v>
      </c>
      <c r="F19" s="56">
        <v>496.75</v>
      </c>
      <c r="G19" s="56">
        <v>67.55</v>
      </c>
      <c r="H19" s="56">
        <v>1296.54</v>
      </c>
      <c r="I19" s="57">
        <v>163882.49999999997</v>
      </c>
      <c r="J19" s="58">
        <v>60545.68</v>
      </c>
    </row>
    <row r="20" spans="1:10" ht="16.5" thickBot="1" x14ac:dyDescent="0.3">
      <c r="A20" s="6" t="s">
        <v>10</v>
      </c>
      <c r="B20" s="59">
        <v>7.5621641518511851</v>
      </c>
      <c r="C20" s="60">
        <v>0</v>
      </c>
      <c r="D20" s="60">
        <v>7.2668145236814015</v>
      </c>
      <c r="E20" s="60">
        <v>6.812849509133839</v>
      </c>
      <c r="F20" s="60">
        <v>6.6668903502885515</v>
      </c>
      <c r="G20" s="60">
        <v>5.5008143322475567</v>
      </c>
      <c r="H20" s="60">
        <v>7.0556160208968217</v>
      </c>
      <c r="I20" s="60">
        <v>7.4201412014849106</v>
      </c>
      <c r="J20" s="61">
        <v>3.4118892113493562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1200</v>
      </c>
      <c r="C23" s="49">
        <v>0</v>
      </c>
      <c r="D23" s="49">
        <v>1412</v>
      </c>
      <c r="E23" s="49">
        <v>0</v>
      </c>
      <c r="F23" s="49">
        <v>0</v>
      </c>
      <c r="G23" s="49">
        <v>0</v>
      </c>
      <c r="H23" s="49">
        <v>276.05</v>
      </c>
      <c r="I23" s="50">
        <v>2888.05</v>
      </c>
      <c r="J23" s="51">
        <v>1088.18</v>
      </c>
    </row>
    <row r="24" spans="1:10" ht="15.75" x14ac:dyDescent="0.25">
      <c r="A24" s="7" t="s">
        <v>11</v>
      </c>
      <c r="B24" s="52">
        <v>11.383039271485487</v>
      </c>
      <c r="C24" s="53">
        <v>0</v>
      </c>
      <c r="D24" s="53">
        <v>96.185286103542239</v>
      </c>
      <c r="E24" s="53">
        <v>0</v>
      </c>
      <c r="F24" s="53">
        <v>0</v>
      </c>
      <c r="G24" s="53">
        <v>0</v>
      </c>
      <c r="H24" s="53">
        <v>14.48321091290661</v>
      </c>
      <c r="I24" s="53">
        <v>14.734197234834959</v>
      </c>
      <c r="J24" s="54">
        <v>19.449151027703309</v>
      </c>
    </row>
    <row r="25" spans="1:10" ht="15.75" x14ac:dyDescent="0.25">
      <c r="A25" s="5" t="s">
        <v>19</v>
      </c>
      <c r="B25" s="55">
        <v>5360</v>
      </c>
      <c r="C25" s="56">
        <v>0</v>
      </c>
      <c r="D25" s="56">
        <v>5840</v>
      </c>
      <c r="E25" s="56">
        <v>0</v>
      </c>
      <c r="F25" s="56">
        <v>0</v>
      </c>
      <c r="G25" s="56">
        <v>0</v>
      </c>
      <c r="H25" s="56">
        <v>1292</v>
      </c>
      <c r="I25" s="57">
        <v>12492</v>
      </c>
      <c r="J25" s="58">
        <v>3563</v>
      </c>
    </row>
    <row r="26" spans="1:10" ht="16.5" thickBot="1" x14ac:dyDescent="0.3">
      <c r="A26" s="6" t="s">
        <v>10</v>
      </c>
      <c r="B26" s="59">
        <v>4.4666666666666668</v>
      </c>
      <c r="C26" s="60">
        <v>0</v>
      </c>
      <c r="D26" s="60">
        <v>4.1359773371104813</v>
      </c>
      <c r="E26" s="60">
        <v>0</v>
      </c>
      <c r="F26" s="60">
        <v>0</v>
      </c>
      <c r="G26" s="60">
        <v>0</v>
      </c>
      <c r="H26" s="60">
        <v>4.6803115377648972</v>
      </c>
      <c r="I26" s="60">
        <v>4.325409878637835</v>
      </c>
      <c r="J26" s="61">
        <v>3.2742744766490834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28522.45</v>
      </c>
      <c r="C29" s="49">
        <v>182.5</v>
      </c>
      <c r="D29" s="49">
        <v>8465</v>
      </c>
      <c r="E29" s="49">
        <v>4344.91</v>
      </c>
      <c r="F29" s="49">
        <v>190</v>
      </c>
      <c r="G29" s="49">
        <v>41.87</v>
      </c>
      <c r="H29" s="49">
        <v>125</v>
      </c>
      <c r="I29" s="50">
        <v>41871.730000000003</v>
      </c>
      <c r="J29" s="51">
        <v>21461.370000000003</v>
      </c>
    </row>
    <row r="30" spans="1:10" ht="15.75" x14ac:dyDescent="0.25">
      <c r="A30" s="7" t="s">
        <v>11</v>
      </c>
      <c r="B30" s="52">
        <v>48.538110715926692</v>
      </c>
      <c r="C30" s="53">
        <v>6.103678929765886</v>
      </c>
      <c r="D30" s="53">
        <v>100</v>
      </c>
      <c r="E30" s="53">
        <v>43.340748129675809</v>
      </c>
      <c r="F30" s="53">
        <v>9.6008084891359271</v>
      </c>
      <c r="G30" s="53">
        <v>4.7257336343115126</v>
      </c>
      <c r="H30" s="53">
        <v>12.664640324214794</v>
      </c>
      <c r="I30" s="53">
        <v>49.790986384446171</v>
      </c>
      <c r="J30" s="54">
        <v>82.227471264367821</v>
      </c>
    </row>
    <row r="31" spans="1:10" ht="15.75" x14ac:dyDescent="0.25">
      <c r="A31" s="5" t="s">
        <v>19</v>
      </c>
      <c r="B31" s="55">
        <v>172467.41999999998</v>
      </c>
      <c r="C31" s="56">
        <v>339.47</v>
      </c>
      <c r="D31" s="56">
        <v>54724.82</v>
      </c>
      <c r="E31" s="56">
        <v>20883</v>
      </c>
      <c r="F31" s="56">
        <v>658.6</v>
      </c>
      <c r="G31" s="56">
        <v>246.61</v>
      </c>
      <c r="H31" s="56">
        <v>392.6</v>
      </c>
      <c r="I31" s="57">
        <v>249712.52</v>
      </c>
      <c r="J31" s="58">
        <v>71264.899999999994</v>
      </c>
    </row>
    <row r="32" spans="1:10" ht="16.5" thickBot="1" x14ac:dyDescent="0.3">
      <c r="A32" s="6" t="s">
        <v>10</v>
      </c>
      <c r="B32" s="59">
        <v>6.0467252988435414</v>
      </c>
      <c r="C32" s="60">
        <v>1.8601095890410961</v>
      </c>
      <c r="D32" s="60">
        <v>6.4648340224453635</v>
      </c>
      <c r="E32" s="60">
        <v>4.8063135945278503</v>
      </c>
      <c r="F32" s="60">
        <v>3.4663157894736845</v>
      </c>
      <c r="G32" s="60">
        <v>5.88989730117029</v>
      </c>
      <c r="H32" s="60">
        <v>3.1408</v>
      </c>
      <c r="I32" s="60">
        <v>5.9637497662504035</v>
      </c>
      <c r="J32" s="61">
        <v>3.3206128033764846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1462.32</v>
      </c>
      <c r="C35" s="49">
        <v>0</v>
      </c>
      <c r="D35" s="49">
        <v>1885.21</v>
      </c>
      <c r="E35" s="49">
        <v>0</v>
      </c>
      <c r="F35" s="49">
        <v>0</v>
      </c>
      <c r="G35" s="49">
        <v>0</v>
      </c>
      <c r="H35" s="49">
        <v>0</v>
      </c>
      <c r="I35" s="50">
        <v>3347.5299999999997</v>
      </c>
      <c r="J35" s="51">
        <v>2470.56</v>
      </c>
    </row>
    <row r="36" spans="1:10" ht="15.75" x14ac:dyDescent="0.25">
      <c r="A36" s="7" t="s">
        <v>11</v>
      </c>
      <c r="B36" s="52">
        <v>14.116420503909644</v>
      </c>
      <c r="C36" s="53">
        <v>0</v>
      </c>
      <c r="D36" s="53">
        <v>90.461132437619966</v>
      </c>
      <c r="E36" s="53">
        <v>0</v>
      </c>
      <c r="F36" s="53">
        <v>0</v>
      </c>
      <c r="G36" s="53">
        <v>0</v>
      </c>
      <c r="H36" s="53">
        <v>0</v>
      </c>
      <c r="I36" s="53">
        <v>18.128073215639553</v>
      </c>
      <c r="J36" s="54">
        <v>43.123756327456796</v>
      </c>
    </row>
    <row r="37" spans="1:10" ht="15.75" x14ac:dyDescent="0.25">
      <c r="A37" s="5" t="s">
        <v>19</v>
      </c>
      <c r="B37" s="55">
        <v>10705.24</v>
      </c>
      <c r="C37" s="56">
        <v>0</v>
      </c>
      <c r="D37" s="56">
        <v>11999.72</v>
      </c>
      <c r="E37" s="56">
        <v>0</v>
      </c>
      <c r="F37" s="56">
        <v>0</v>
      </c>
      <c r="G37" s="56">
        <v>0</v>
      </c>
      <c r="H37" s="56">
        <v>0</v>
      </c>
      <c r="I37" s="57">
        <v>22704.959999999999</v>
      </c>
      <c r="J37" s="58">
        <v>8381.5</v>
      </c>
    </row>
    <row r="38" spans="1:10" ht="16.5" thickBot="1" x14ac:dyDescent="0.3">
      <c r="A38" s="6" t="s">
        <v>10</v>
      </c>
      <c r="B38" s="59">
        <v>7.3207232343125996</v>
      </c>
      <c r="C38" s="60">
        <v>0</v>
      </c>
      <c r="D38" s="60">
        <v>6.3651900849242251</v>
      </c>
      <c r="E38" s="60">
        <v>0</v>
      </c>
      <c r="F38" s="60">
        <v>0</v>
      </c>
      <c r="G38" s="60">
        <v>0</v>
      </c>
      <c r="H38" s="60">
        <v>0</v>
      </c>
      <c r="I38" s="60">
        <v>6.7826009027551661</v>
      </c>
      <c r="J38" s="61">
        <v>3.3925506767696394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37299</v>
      </c>
      <c r="C41" s="49">
        <v>132.26999999999998</v>
      </c>
      <c r="D41" s="49">
        <v>17844</v>
      </c>
      <c r="E41" s="49">
        <v>483</v>
      </c>
      <c r="F41" s="49">
        <v>337</v>
      </c>
      <c r="G41" s="49">
        <v>310</v>
      </c>
      <c r="H41" s="49">
        <v>442</v>
      </c>
      <c r="I41" s="50">
        <v>56847.27</v>
      </c>
      <c r="J41" s="51">
        <v>22818</v>
      </c>
    </row>
    <row r="42" spans="1:10" ht="15.75" x14ac:dyDescent="0.25">
      <c r="A42" s="7" t="s">
        <v>11</v>
      </c>
      <c r="B42" s="52">
        <v>63.110607265528508</v>
      </c>
      <c r="C42" s="53">
        <v>6.5157635467980288</v>
      </c>
      <c r="D42" s="53">
        <v>100</v>
      </c>
      <c r="E42" s="53">
        <v>6.6100999042014514</v>
      </c>
      <c r="F42" s="53">
        <v>12.916826370256803</v>
      </c>
      <c r="G42" s="53">
        <v>3.4621398257761893</v>
      </c>
      <c r="H42" s="53">
        <v>7.3203047366677705</v>
      </c>
      <c r="I42" s="53">
        <v>54.722399237603838</v>
      </c>
      <c r="J42" s="54">
        <v>73.985927823352029</v>
      </c>
    </row>
    <row r="43" spans="1:10" ht="15.75" x14ac:dyDescent="0.25">
      <c r="A43" s="5" t="s">
        <v>19</v>
      </c>
      <c r="B43" s="55">
        <v>226553</v>
      </c>
      <c r="C43" s="56">
        <v>695.1</v>
      </c>
      <c r="D43" s="56">
        <v>113392</v>
      </c>
      <c r="E43" s="56">
        <v>1971</v>
      </c>
      <c r="F43" s="56">
        <v>1874</v>
      </c>
      <c r="G43" s="56">
        <v>1350</v>
      </c>
      <c r="H43" s="56">
        <v>2231</v>
      </c>
      <c r="I43" s="57">
        <v>348066.1</v>
      </c>
      <c r="J43" s="58">
        <v>70736.600000000006</v>
      </c>
    </row>
    <row r="44" spans="1:10" ht="16.5" thickBot="1" x14ac:dyDescent="0.3">
      <c r="A44" s="6" t="s">
        <v>10</v>
      </c>
      <c r="B44" s="59">
        <v>6.0739698115230976</v>
      </c>
      <c r="C44" s="60">
        <v>5.2551599002041289</v>
      </c>
      <c r="D44" s="60">
        <v>6.3546290069491143</v>
      </c>
      <c r="E44" s="60">
        <v>4.0807453416149064</v>
      </c>
      <c r="F44" s="60">
        <v>5.560830860534125</v>
      </c>
      <c r="G44" s="60">
        <v>4.354838709677419</v>
      </c>
      <c r="H44" s="60">
        <v>5.0475113122171944</v>
      </c>
      <c r="I44" s="60">
        <v>6.1227466225724747</v>
      </c>
      <c r="J44" s="61">
        <v>3.1000350600403195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13122.529999999999</v>
      </c>
      <c r="C47" s="49">
        <v>0</v>
      </c>
      <c r="D47" s="49">
        <v>6371.34</v>
      </c>
      <c r="E47" s="49">
        <v>5576.6600000000008</v>
      </c>
      <c r="F47" s="49">
        <v>44.09</v>
      </c>
      <c r="G47" s="49">
        <v>0</v>
      </c>
      <c r="H47" s="49">
        <v>358.49</v>
      </c>
      <c r="I47" s="50">
        <v>25473.11</v>
      </c>
      <c r="J47" s="51">
        <v>15787.650000000001</v>
      </c>
    </row>
    <row r="48" spans="1:10" ht="15.75" x14ac:dyDescent="0.25">
      <c r="A48" s="7" t="s">
        <v>11</v>
      </c>
      <c r="B48" s="52">
        <v>26.247159772781821</v>
      </c>
      <c r="C48" s="53">
        <v>0</v>
      </c>
      <c r="D48" s="53">
        <v>99.28845254791959</v>
      </c>
      <c r="E48" s="53">
        <v>35.520127388535037</v>
      </c>
      <c r="F48" s="53">
        <v>5.3768292682926839</v>
      </c>
      <c r="G48" s="53">
        <v>0</v>
      </c>
      <c r="H48" s="53">
        <v>9.0596411422795047</v>
      </c>
      <c r="I48" s="53">
        <v>31.224699681294439</v>
      </c>
      <c r="J48" s="54">
        <v>61.206675971156088</v>
      </c>
    </row>
    <row r="49" spans="1:10" ht="15.75" x14ac:dyDescent="0.25">
      <c r="A49" s="5" t="s">
        <v>19</v>
      </c>
      <c r="B49" s="55">
        <v>88343.4</v>
      </c>
      <c r="C49" s="56">
        <v>0</v>
      </c>
      <c r="D49" s="56">
        <v>41765.910000000003</v>
      </c>
      <c r="E49" s="56">
        <v>31915.08</v>
      </c>
      <c r="F49" s="56">
        <v>171.94</v>
      </c>
      <c r="G49" s="56">
        <v>0</v>
      </c>
      <c r="H49" s="56">
        <v>2148.7799999999997</v>
      </c>
      <c r="I49" s="57">
        <v>164345.11000000002</v>
      </c>
      <c r="J49" s="58">
        <v>51029.770000000004</v>
      </c>
    </row>
    <row r="50" spans="1:10" ht="16.5" thickBot="1" x14ac:dyDescent="0.3">
      <c r="A50" s="6" t="s">
        <v>10</v>
      </c>
      <c r="B50" s="59">
        <v>6.7321926488261035</v>
      </c>
      <c r="C50" s="60">
        <v>0</v>
      </c>
      <c r="D50" s="60">
        <v>6.5552787953554512</v>
      </c>
      <c r="E50" s="60">
        <v>5.7229739664960739</v>
      </c>
      <c r="F50" s="60">
        <v>3.8997505103198002</v>
      </c>
      <c r="G50" s="60">
        <v>0</v>
      </c>
      <c r="H50" s="60">
        <v>5.9939747273285162</v>
      </c>
      <c r="I50" s="60">
        <v>6.4229649225723424</v>
      </c>
      <c r="J50" s="61">
        <v>3.2322587592200231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22162</v>
      </c>
      <c r="C53" s="49">
        <v>0</v>
      </c>
      <c r="D53" s="49">
        <v>15660</v>
      </c>
      <c r="E53" s="49">
        <v>2562</v>
      </c>
      <c r="F53" s="49">
        <v>60</v>
      </c>
      <c r="G53" s="49">
        <v>158</v>
      </c>
      <c r="H53" s="49">
        <v>0</v>
      </c>
      <c r="I53" s="50">
        <v>40602</v>
      </c>
      <c r="J53" s="51">
        <v>23142</v>
      </c>
    </row>
    <row r="54" spans="1:10" ht="15.75" x14ac:dyDescent="0.25">
      <c r="A54" s="7" t="s">
        <v>11</v>
      </c>
      <c r="B54" s="52">
        <v>29.810072097277519</v>
      </c>
      <c r="C54" s="53">
        <v>0</v>
      </c>
      <c r="D54" s="53">
        <v>100</v>
      </c>
      <c r="E54" s="53">
        <v>9.7122711247583293</v>
      </c>
      <c r="F54" s="53">
        <v>1.5278838808250574</v>
      </c>
      <c r="G54" s="53">
        <v>2.8874269005847952</v>
      </c>
      <c r="H54" s="53">
        <v>0</v>
      </c>
      <c r="I54" s="53">
        <v>30.282147092385831</v>
      </c>
      <c r="J54" s="54">
        <v>56.224489795918366</v>
      </c>
    </row>
    <row r="55" spans="1:10" ht="15.75" x14ac:dyDescent="0.25">
      <c r="A55" s="5" t="s">
        <v>19</v>
      </c>
      <c r="B55" s="55">
        <v>140132</v>
      </c>
      <c r="C55" s="56">
        <v>0</v>
      </c>
      <c r="D55" s="56">
        <v>104268</v>
      </c>
      <c r="E55" s="56">
        <v>12878</v>
      </c>
      <c r="F55" s="56">
        <v>323.7</v>
      </c>
      <c r="G55" s="56">
        <v>633</v>
      </c>
      <c r="H55" s="56">
        <v>0</v>
      </c>
      <c r="I55" s="57">
        <v>258234.7</v>
      </c>
      <c r="J55" s="58">
        <v>80937</v>
      </c>
    </row>
    <row r="56" spans="1:10" ht="16.5" thickBot="1" x14ac:dyDescent="0.3">
      <c r="A56" s="6" t="s">
        <v>10</v>
      </c>
      <c r="B56" s="59">
        <v>6.3230755346990346</v>
      </c>
      <c r="C56" s="60">
        <v>0</v>
      </c>
      <c r="D56" s="60">
        <v>6.6582375478927203</v>
      </c>
      <c r="E56" s="60">
        <v>5.0265417642466819</v>
      </c>
      <c r="F56" s="60">
        <v>5.3949999999999996</v>
      </c>
      <c r="G56" s="60">
        <v>4.0063291139240507</v>
      </c>
      <c r="H56" s="60">
        <v>0</v>
      </c>
      <c r="I56" s="60">
        <v>6.3601472833850554</v>
      </c>
      <c r="J56" s="61">
        <v>3.4974073113819029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82323.429999999993</v>
      </c>
      <c r="C59" s="49">
        <v>1245.95</v>
      </c>
      <c r="D59" s="49">
        <v>14235</v>
      </c>
      <c r="E59" s="49">
        <v>16380.08</v>
      </c>
      <c r="F59" s="49">
        <v>774</v>
      </c>
      <c r="G59" s="49">
        <v>357</v>
      </c>
      <c r="H59" s="49">
        <v>1500</v>
      </c>
      <c r="I59" s="50">
        <v>116815.45999999999</v>
      </c>
      <c r="J59" s="51">
        <v>29822.44</v>
      </c>
    </row>
    <row r="60" spans="1:10" ht="15.75" x14ac:dyDescent="0.25">
      <c r="A60" s="7" t="s">
        <v>11</v>
      </c>
      <c r="B60" s="52">
        <v>78.399533355554496</v>
      </c>
      <c r="C60" s="53">
        <v>52.571729957805914</v>
      </c>
      <c r="D60" s="53">
        <v>99.64998249912496</v>
      </c>
      <c r="E60" s="53">
        <v>76.660644919736043</v>
      </c>
      <c r="F60" s="53">
        <v>46.994535519125684</v>
      </c>
      <c r="G60" s="53">
        <v>26.902788244159758</v>
      </c>
      <c r="H60" s="53">
        <v>61.62695152013147</v>
      </c>
      <c r="I60" s="53">
        <v>78.698056388318122</v>
      </c>
      <c r="J60" s="54">
        <v>93.902326899461571</v>
      </c>
    </row>
    <row r="61" spans="1:10" ht="15.75" x14ac:dyDescent="0.25">
      <c r="A61" s="5" t="s">
        <v>19</v>
      </c>
      <c r="B61" s="55">
        <v>535459.44999999995</v>
      </c>
      <c r="C61" s="56">
        <v>5811.47</v>
      </c>
      <c r="D61" s="56">
        <v>94440.6</v>
      </c>
      <c r="E61" s="56">
        <v>88733.440000000002</v>
      </c>
      <c r="F61" s="56">
        <v>2921</v>
      </c>
      <c r="G61" s="56">
        <v>1055</v>
      </c>
      <c r="H61" s="56">
        <v>8515.07</v>
      </c>
      <c r="I61" s="57">
        <v>736936.02999999991</v>
      </c>
      <c r="J61" s="58">
        <v>96665.43</v>
      </c>
    </row>
    <row r="62" spans="1:10" ht="16.5" thickBot="1" x14ac:dyDescent="0.3">
      <c r="A62" s="6" t="s">
        <v>10</v>
      </c>
      <c r="B62" s="59">
        <v>6.5043384368216923</v>
      </c>
      <c r="C62" s="60">
        <v>4.6642882940727963</v>
      </c>
      <c r="D62" s="60">
        <v>6.6343940990516339</v>
      </c>
      <c r="E62" s="60">
        <v>5.4171554717681474</v>
      </c>
      <c r="F62" s="60">
        <v>3.7739018087855296</v>
      </c>
      <c r="G62" s="60">
        <v>2.9551820728291318</v>
      </c>
      <c r="H62" s="60">
        <v>5.6767133333333328</v>
      </c>
      <c r="I62" s="60">
        <v>6.3085487999619234</v>
      </c>
      <c r="J62" s="61">
        <v>3.2413655623081143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18158.48</v>
      </c>
      <c r="C65" s="49">
        <v>42.97</v>
      </c>
      <c r="D65" s="49">
        <v>3677.4</v>
      </c>
      <c r="E65" s="49">
        <v>23311.88</v>
      </c>
      <c r="F65" s="49">
        <v>36.870000000000005</v>
      </c>
      <c r="G65" s="49">
        <v>389.89</v>
      </c>
      <c r="H65" s="49">
        <v>129</v>
      </c>
      <c r="I65" s="50">
        <v>45746.490000000005</v>
      </c>
      <c r="J65" s="51">
        <v>21679.15</v>
      </c>
    </row>
    <row r="66" spans="1:10" ht="15.75" x14ac:dyDescent="0.25">
      <c r="A66" s="7" t="s">
        <v>11</v>
      </c>
      <c r="B66" s="52">
        <v>36.749873509947179</v>
      </c>
      <c r="C66" s="53">
        <v>2.1053405193532582</v>
      </c>
      <c r="D66" s="53">
        <v>97.029023746701853</v>
      </c>
      <c r="E66" s="53">
        <v>73.774106775530882</v>
      </c>
      <c r="F66" s="53">
        <v>3.3037634408602155</v>
      </c>
      <c r="G66" s="53">
        <v>31.166266986410868</v>
      </c>
      <c r="H66" s="53">
        <v>10.189573459715639</v>
      </c>
      <c r="I66" s="53">
        <v>50.563134160090193</v>
      </c>
      <c r="J66" s="54">
        <v>83.651605185985503</v>
      </c>
    </row>
    <row r="67" spans="1:10" ht="15.75" x14ac:dyDescent="0.25">
      <c r="A67" s="5" t="s">
        <v>19</v>
      </c>
      <c r="B67" s="55">
        <v>141064</v>
      </c>
      <c r="C67" s="56">
        <v>205.66</v>
      </c>
      <c r="D67" s="56">
        <v>23695</v>
      </c>
      <c r="E67" s="56">
        <v>145363.01</v>
      </c>
      <c r="F67" s="56">
        <v>259</v>
      </c>
      <c r="G67" s="56">
        <v>1225</v>
      </c>
      <c r="H67" s="56">
        <v>676</v>
      </c>
      <c r="I67" s="57">
        <v>312487.67000000004</v>
      </c>
      <c r="J67" s="58">
        <v>81013.119999999995</v>
      </c>
    </row>
    <row r="68" spans="1:10" ht="16.5" thickBot="1" x14ac:dyDescent="0.3">
      <c r="A68" s="6" t="s">
        <v>10</v>
      </c>
      <c r="B68" s="59">
        <v>7.7684916358637945</v>
      </c>
      <c r="C68" s="60">
        <v>4.7861298580404936</v>
      </c>
      <c r="D68" s="60">
        <v>6.4434111056724861</v>
      </c>
      <c r="E68" s="60">
        <v>6.2355764528643762</v>
      </c>
      <c r="F68" s="60">
        <v>7.024681312720368</v>
      </c>
      <c r="G68" s="60">
        <v>3.141911821282926</v>
      </c>
      <c r="H68" s="60">
        <v>5.2403100775193803</v>
      </c>
      <c r="I68" s="60">
        <v>6.8308556569039514</v>
      </c>
      <c r="J68" s="61">
        <v>3.7369140395264568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12758.220000000001</v>
      </c>
      <c r="C71" s="49">
        <v>0</v>
      </c>
      <c r="D71" s="49">
        <v>3900</v>
      </c>
      <c r="E71" s="49">
        <v>6804.34</v>
      </c>
      <c r="F71" s="49">
        <v>17.89</v>
      </c>
      <c r="G71" s="49">
        <v>24.77</v>
      </c>
      <c r="H71" s="49">
        <v>57.32</v>
      </c>
      <c r="I71" s="50">
        <v>23562.54</v>
      </c>
      <c r="J71" s="51">
        <v>12628.369999999999</v>
      </c>
    </row>
    <row r="72" spans="1:10" ht="15.75" x14ac:dyDescent="0.25">
      <c r="A72" s="7" t="s">
        <v>11</v>
      </c>
      <c r="B72" s="52">
        <v>40.771507094465044</v>
      </c>
      <c r="C72" s="53">
        <v>0</v>
      </c>
      <c r="D72" s="53">
        <v>100</v>
      </c>
      <c r="E72" s="53">
        <v>86.569211195928759</v>
      </c>
      <c r="F72" s="53">
        <v>14.663934426229508</v>
      </c>
      <c r="G72" s="53">
        <v>2.5828988529718457</v>
      </c>
      <c r="H72" s="53">
        <v>8.6848484848484855</v>
      </c>
      <c r="I72" s="53">
        <v>51.48931427822211</v>
      </c>
      <c r="J72" s="54">
        <v>93.274023192259392</v>
      </c>
    </row>
    <row r="73" spans="1:10" ht="15.75" x14ac:dyDescent="0.25">
      <c r="A73" s="5" t="s">
        <v>19</v>
      </c>
      <c r="B73" s="55">
        <v>94016.74</v>
      </c>
      <c r="C73" s="56">
        <v>0</v>
      </c>
      <c r="D73" s="56">
        <v>25569.57</v>
      </c>
      <c r="E73" s="56">
        <v>44229.780000000006</v>
      </c>
      <c r="F73" s="56">
        <v>104.15</v>
      </c>
      <c r="G73" s="56">
        <v>101.07</v>
      </c>
      <c r="H73" s="56">
        <v>444.8</v>
      </c>
      <c r="I73" s="57">
        <v>164466.10999999999</v>
      </c>
      <c r="J73" s="58">
        <v>46641.65</v>
      </c>
    </row>
    <row r="74" spans="1:10" ht="16.5" thickBot="1" x14ac:dyDescent="0.3">
      <c r="A74" s="6" t="s">
        <v>10</v>
      </c>
      <c r="B74" s="59">
        <v>7.3691110515416725</v>
      </c>
      <c r="C74" s="60">
        <v>0</v>
      </c>
      <c r="D74" s="60">
        <v>6.5563000000000002</v>
      </c>
      <c r="E74" s="60">
        <v>6.500230735089664</v>
      </c>
      <c r="F74" s="60">
        <v>5.8216880939072109</v>
      </c>
      <c r="G74" s="60">
        <v>4.0803391199031083</v>
      </c>
      <c r="H74" s="60">
        <v>7.759944173063503</v>
      </c>
      <c r="I74" s="60">
        <v>6.9799822090487691</v>
      </c>
      <c r="J74" s="61">
        <v>3.6934022363931374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8492</v>
      </c>
      <c r="C77" s="49">
        <v>0</v>
      </c>
      <c r="D77" s="49">
        <v>4778.49</v>
      </c>
      <c r="E77" s="49">
        <v>3727.37</v>
      </c>
      <c r="F77" s="49">
        <v>54.43</v>
      </c>
      <c r="G77" s="49">
        <v>103</v>
      </c>
      <c r="H77" s="49">
        <v>53</v>
      </c>
      <c r="I77" s="50">
        <v>17208.29</v>
      </c>
      <c r="J77" s="51">
        <v>15869.17</v>
      </c>
    </row>
    <row r="78" spans="1:10" ht="15.75" x14ac:dyDescent="0.25">
      <c r="A78" s="7" t="s">
        <v>11</v>
      </c>
      <c r="B78" s="52">
        <v>21.808469657669686</v>
      </c>
      <c r="C78" s="53">
        <v>0</v>
      </c>
      <c r="D78" s="53">
        <v>98.221788283658782</v>
      </c>
      <c r="E78" s="53">
        <v>34.423439231621721</v>
      </c>
      <c r="F78" s="53">
        <v>7.180738786279683</v>
      </c>
      <c r="G78" s="53">
        <v>5.3147574819401449</v>
      </c>
      <c r="H78" s="53">
        <v>5.3481331987891023</v>
      </c>
      <c r="I78" s="53">
        <v>28.70584015880695</v>
      </c>
      <c r="J78" s="54">
        <v>77.637818003913893</v>
      </c>
    </row>
    <row r="79" spans="1:10" ht="15.75" x14ac:dyDescent="0.25">
      <c r="A79" s="5" t="s">
        <v>19</v>
      </c>
      <c r="B79" s="55">
        <v>64990.3</v>
      </c>
      <c r="C79" s="56">
        <v>0</v>
      </c>
      <c r="D79" s="56">
        <v>33142.450000000004</v>
      </c>
      <c r="E79" s="56">
        <v>23379.78</v>
      </c>
      <c r="F79" s="56">
        <v>280.3</v>
      </c>
      <c r="G79" s="56">
        <v>552.29999999999995</v>
      </c>
      <c r="H79" s="56">
        <v>224.06</v>
      </c>
      <c r="I79" s="57">
        <v>122569.19</v>
      </c>
      <c r="J79" s="58">
        <v>58622.69</v>
      </c>
    </row>
    <row r="80" spans="1:10" ht="16.5" thickBot="1" x14ac:dyDescent="0.3">
      <c r="A80" s="6" t="s">
        <v>10</v>
      </c>
      <c r="B80" s="59">
        <v>7.6531205840791339</v>
      </c>
      <c r="C80" s="60">
        <v>0</v>
      </c>
      <c r="D80" s="60">
        <v>6.9357579486406804</v>
      </c>
      <c r="E80" s="60">
        <v>6.2724602065263175</v>
      </c>
      <c r="F80" s="60">
        <v>5.149733602792578</v>
      </c>
      <c r="G80" s="60">
        <v>5.3621359223300971</v>
      </c>
      <c r="H80" s="60">
        <v>4.2275471698113209</v>
      </c>
      <c r="I80" s="60">
        <v>7.122682730242226</v>
      </c>
      <c r="J80" s="61">
        <v>3.6941245194298129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40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f t="shared" ref="B86:H87" si="0">B4+B10+B16+B22+B28+B34+B40+B46+B52+B58+B64+B70+B76</f>
        <v>778973</v>
      </c>
      <c r="C86" s="28">
        <f t="shared" si="0"/>
        <v>35320</v>
      </c>
      <c r="D86" s="28">
        <f t="shared" si="0"/>
        <v>128739</v>
      </c>
      <c r="E86" s="28">
        <f t="shared" si="0"/>
        <v>192394</v>
      </c>
      <c r="F86" s="28">
        <f t="shared" si="0"/>
        <v>24654</v>
      </c>
      <c r="G86" s="28">
        <f t="shared" si="0"/>
        <v>42997</v>
      </c>
      <c r="H86" s="28">
        <f t="shared" si="0"/>
        <v>42008</v>
      </c>
      <c r="I86" s="28">
        <f>SUM(B86:H86)</f>
        <v>1245085</v>
      </c>
      <c r="J86" s="29">
        <f>J4+J10+J16+J22+J28+J34+J40+J46+J52+J58+J64+J70+J76</f>
        <v>379943</v>
      </c>
    </row>
    <row r="87" spans="1:10" ht="15.75" x14ac:dyDescent="0.25">
      <c r="A87" s="43" t="s">
        <v>18</v>
      </c>
      <c r="B87" s="39">
        <f t="shared" si="0"/>
        <v>338115.76</v>
      </c>
      <c r="C87" s="31">
        <f t="shared" si="0"/>
        <v>2018.48</v>
      </c>
      <c r="D87" s="31">
        <f t="shared" si="0"/>
        <v>127903.70413483599</v>
      </c>
      <c r="E87" s="31">
        <f t="shared" si="0"/>
        <v>83199.742447600001</v>
      </c>
      <c r="F87" s="31">
        <f t="shared" si="0"/>
        <v>2543.8545029679999</v>
      </c>
      <c r="G87" s="31">
        <f t="shared" si="0"/>
        <v>2019.3199999999997</v>
      </c>
      <c r="H87" s="31">
        <f t="shared" si="0"/>
        <v>5179.49</v>
      </c>
      <c r="I87" s="31">
        <f>I5+I11+I17+I23+I29+I35+I41+I47+I53+I59+I65+I71+I77</f>
        <v>560980.35108540405</v>
      </c>
      <c r="J87" s="32">
        <f>J5+J11+J17+J23+J29+J35+J41+J47+J53+J59+J65+J71+J77</f>
        <v>292018.66802040895</v>
      </c>
    </row>
    <row r="88" spans="1:10" ht="15.75" x14ac:dyDescent="0.25">
      <c r="A88" s="44" t="s">
        <v>11</v>
      </c>
      <c r="B88" s="40">
        <f>(B87/B86)*100</f>
        <v>43.405324703166862</v>
      </c>
      <c r="C88" s="34">
        <f t="shared" ref="C88:J88" si="1">(C87/C86)*100</f>
        <v>5.7148357870894682</v>
      </c>
      <c r="D88" s="34">
        <f t="shared" si="1"/>
        <v>99.351171078566708</v>
      </c>
      <c r="E88" s="34">
        <f t="shared" si="1"/>
        <v>43.244457960019545</v>
      </c>
      <c r="F88" s="34">
        <f t="shared" si="1"/>
        <v>10.318222207219923</v>
      </c>
      <c r="G88" s="34">
        <f t="shared" si="1"/>
        <v>4.6964206805125936</v>
      </c>
      <c r="H88" s="34">
        <f t="shared" si="1"/>
        <v>12.32977051990097</v>
      </c>
      <c r="I88" s="34">
        <f t="shared" si="1"/>
        <v>45.055586653554094</v>
      </c>
      <c r="J88" s="35">
        <f t="shared" si="1"/>
        <v>76.858546682109932</v>
      </c>
    </row>
    <row r="89" spans="1:10" ht="15.75" x14ac:dyDescent="0.25">
      <c r="A89" s="5" t="s">
        <v>19</v>
      </c>
      <c r="B89" s="23">
        <f t="shared" ref="B89:J89" si="2">B7+B13+B19+B25+B31+B37+B43+B49+B55+B61+B67+B73+B79</f>
        <v>2280152.4891587701</v>
      </c>
      <c r="C89" s="18">
        <f t="shared" si="2"/>
        <v>9125.1200000000008</v>
      </c>
      <c r="D89" s="18">
        <f t="shared" si="2"/>
        <v>831904.10360149294</v>
      </c>
      <c r="E89" s="18">
        <f t="shared" si="2"/>
        <v>486668.284139</v>
      </c>
      <c r="F89" s="18">
        <f t="shared" si="2"/>
        <v>12439.68821273162</v>
      </c>
      <c r="G89" s="18">
        <f t="shared" si="2"/>
        <v>7729.5</v>
      </c>
      <c r="H89" s="18">
        <f t="shared" si="2"/>
        <v>27996.720000000001</v>
      </c>
      <c r="I89" s="19">
        <f t="shared" si="2"/>
        <v>3656015.9051119946</v>
      </c>
      <c r="J89" s="20">
        <f t="shared" si="2"/>
        <v>984524.24520976446</v>
      </c>
    </row>
    <row r="90" spans="1:10" ht="16.5" thickBot="1" x14ac:dyDescent="0.3">
      <c r="A90" s="6" t="s">
        <v>10</v>
      </c>
      <c r="B90" s="24">
        <f t="shared" ref="B90:J90" si="3">IF(B87,B89/B87,0)</f>
        <v>6.7437036627892475</v>
      </c>
      <c r="C90" s="21">
        <f t="shared" si="3"/>
        <v>4.5207879196226868</v>
      </c>
      <c r="D90" s="21">
        <f t="shared" si="3"/>
        <v>6.5041439513315442</v>
      </c>
      <c r="E90" s="21">
        <f t="shared" si="3"/>
        <v>5.849396522417222</v>
      </c>
      <c r="F90" s="21">
        <f t="shared" si="3"/>
        <v>4.8900942244211771</v>
      </c>
      <c r="G90" s="21">
        <f t="shared" si="3"/>
        <v>3.8277737060000403</v>
      </c>
      <c r="H90" s="21">
        <f t="shared" si="3"/>
        <v>5.4053043832500887</v>
      </c>
      <c r="I90" s="21">
        <f t="shared" si="3"/>
        <v>6.5171906610244186</v>
      </c>
      <c r="J90" s="22">
        <f t="shared" si="3"/>
        <v>3.3714428323498717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2"/>
  <sheetViews>
    <sheetView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2.25" thickBot="1" x14ac:dyDescent="0.3">
      <c r="A2" s="2" t="s">
        <v>41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83580.38</v>
      </c>
      <c r="C5" s="49">
        <v>1481.1299999999999</v>
      </c>
      <c r="D5" s="49">
        <v>26391.040000000005</v>
      </c>
      <c r="E5" s="49">
        <v>20466.21</v>
      </c>
      <c r="F5" s="49">
        <v>1109.9100000000001</v>
      </c>
      <c r="G5" s="49">
        <v>339.93</v>
      </c>
      <c r="H5" s="49">
        <v>1592.8300000000002</v>
      </c>
      <c r="I5" s="50">
        <v>134961.43</v>
      </c>
      <c r="J5" s="51">
        <v>77900.209999999992</v>
      </c>
    </row>
    <row r="6" spans="1:10" ht="15.75" x14ac:dyDescent="0.25">
      <c r="A6" s="7" t="s">
        <v>11</v>
      </c>
      <c r="B6" s="52">
        <v>52.039337525683337</v>
      </c>
      <c r="C6" s="53">
        <v>15.377180232558137</v>
      </c>
      <c r="D6" s="53">
        <v>100.00015156682203</v>
      </c>
      <c r="E6" s="53">
        <v>57.778245158376151</v>
      </c>
      <c r="F6" s="53">
        <v>25.363574040219376</v>
      </c>
      <c r="G6" s="53">
        <v>6.1083557951482481</v>
      </c>
      <c r="H6" s="53">
        <v>27.993497363796138</v>
      </c>
      <c r="I6" s="53">
        <v>54.488921457006043</v>
      </c>
      <c r="J6" s="54">
        <v>90.538475842912092</v>
      </c>
    </row>
    <row r="7" spans="1:10" ht="15.75" x14ac:dyDescent="0.25">
      <c r="A7" s="5" t="s">
        <v>19</v>
      </c>
      <c r="B7" s="55">
        <v>601181.75</v>
      </c>
      <c r="C7" s="56">
        <v>7333.29</v>
      </c>
      <c r="D7" s="56">
        <v>174191.18</v>
      </c>
      <c r="E7" s="56">
        <v>116502.41</v>
      </c>
      <c r="F7" s="56">
        <v>5977.02</v>
      </c>
      <c r="G7" s="56">
        <v>1759.69</v>
      </c>
      <c r="H7" s="56">
        <v>8084.25</v>
      </c>
      <c r="I7" s="57">
        <v>915029.59</v>
      </c>
      <c r="J7" s="58">
        <v>258323.47000000003</v>
      </c>
    </row>
    <row r="8" spans="1:10" ht="16.5" thickBot="1" x14ac:dyDescent="0.3">
      <c r="A8" s="6" t="s">
        <v>10</v>
      </c>
      <c r="B8" s="59">
        <v>7.1928573428357225</v>
      </c>
      <c r="C8" s="60">
        <v>4.9511454092483449</v>
      </c>
      <c r="D8" s="60">
        <v>6.6003908902415347</v>
      </c>
      <c r="E8" s="60">
        <v>5.6924271763067029</v>
      </c>
      <c r="F8" s="60">
        <v>5.3851393356218074</v>
      </c>
      <c r="G8" s="60">
        <v>5.1766245991821842</v>
      </c>
      <c r="H8" s="60">
        <v>5.0754003879886733</v>
      </c>
      <c r="I8" s="60">
        <v>6.7799340152219791</v>
      </c>
      <c r="J8" s="61">
        <v>3.316081818007937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38554.160000000003</v>
      </c>
      <c r="C11" s="49">
        <v>612</v>
      </c>
      <c r="D11" s="49">
        <v>16557</v>
      </c>
      <c r="E11" s="49">
        <v>10193.959999999999</v>
      </c>
      <c r="F11" s="49">
        <v>783.94</v>
      </c>
      <c r="G11" s="49">
        <v>2500.44</v>
      </c>
      <c r="H11" s="49">
        <v>1595</v>
      </c>
      <c r="I11" s="50">
        <v>70796.5</v>
      </c>
      <c r="J11" s="51">
        <v>39901</v>
      </c>
    </row>
    <row r="12" spans="1:10" ht="15.75" x14ac:dyDescent="0.25">
      <c r="A12" s="7" t="s">
        <v>11</v>
      </c>
      <c r="B12" s="52">
        <v>51.107081311805722</v>
      </c>
      <c r="C12" s="53">
        <v>18.906394810009267</v>
      </c>
      <c r="D12" s="53">
        <v>100</v>
      </c>
      <c r="E12" s="53">
        <v>68.406656824587301</v>
      </c>
      <c r="F12" s="53">
        <v>24.482823235477827</v>
      </c>
      <c r="G12" s="53">
        <v>26.021854511395563</v>
      </c>
      <c r="H12" s="53">
        <v>19.448847701499815</v>
      </c>
      <c r="I12" s="53">
        <v>53.982965549845204</v>
      </c>
      <c r="J12" s="54">
        <v>96.589203582667636</v>
      </c>
    </row>
    <row r="13" spans="1:10" ht="15.75" x14ac:dyDescent="0.25">
      <c r="A13" s="5" t="s">
        <v>19</v>
      </c>
      <c r="B13" s="55">
        <v>249255.76</v>
      </c>
      <c r="C13" s="56">
        <v>2555</v>
      </c>
      <c r="D13" s="56">
        <v>99910.8</v>
      </c>
      <c r="E13" s="56">
        <v>48843.91</v>
      </c>
      <c r="F13" s="56">
        <v>4779.8</v>
      </c>
      <c r="G13" s="56">
        <v>10860.97</v>
      </c>
      <c r="H13" s="56">
        <v>8726</v>
      </c>
      <c r="I13" s="57">
        <v>424932.23999999993</v>
      </c>
      <c r="J13" s="58">
        <v>134601.21</v>
      </c>
    </row>
    <row r="14" spans="1:10" ht="16.5" thickBot="1" x14ac:dyDescent="0.3">
      <c r="A14" s="6" t="s">
        <v>10</v>
      </c>
      <c r="B14" s="59">
        <v>6.4650808109941957</v>
      </c>
      <c r="C14" s="60">
        <v>4.1748366013071898</v>
      </c>
      <c r="D14" s="60">
        <v>6.0343540496466757</v>
      </c>
      <c r="E14" s="60">
        <v>4.7914559209571168</v>
      </c>
      <c r="F14" s="60">
        <v>6.0971502921141925</v>
      </c>
      <c r="G14" s="60">
        <v>4.3436235222600823</v>
      </c>
      <c r="H14" s="60">
        <v>5.470846394984326</v>
      </c>
      <c r="I14" s="60">
        <v>6.0021645137824606</v>
      </c>
      <c r="J14" s="61">
        <v>3.3733793639257161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20115.050000000003</v>
      </c>
      <c r="C17" s="49">
        <v>942.33</v>
      </c>
      <c r="D17" s="49">
        <v>6817.72</v>
      </c>
      <c r="E17" s="49">
        <v>2491.5500000000002</v>
      </c>
      <c r="F17" s="49">
        <v>576.74</v>
      </c>
      <c r="G17" s="49">
        <v>23.12</v>
      </c>
      <c r="H17" s="49">
        <v>536.11</v>
      </c>
      <c r="I17" s="50">
        <v>31502.620000000006</v>
      </c>
      <c r="J17" s="51">
        <v>22807.940000000002</v>
      </c>
    </row>
    <row r="18" spans="1:10" ht="15.75" x14ac:dyDescent="0.25">
      <c r="A18" s="7" t="s">
        <v>11</v>
      </c>
      <c r="B18" s="52">
        <v>36.458140757254462</v>
      </c>
      <c r="C18" s="53">
        <v>26.388406608793058</v>
      </c>
      <c r="D18" s="53">
        <v>97.215457008412955</v>
      </c>
      <c r="E18" s="53">
        <v>35.792989513001004</v>
      </c>
      <c r="F18" s="53">
        <v>38.577926421404683</v>
      </c>
      <c r="G18" s="53">
        <v>1.0239149689991143</v>
      </c>
      <c r="H18" s="53">
        <v>15.494508670520233</v>
      </c>
      <c r="I18" s="53">
        <v>39.412268081220056</v>
      </c>
      <c r="J18" s="54">
        <v>88.681286208639534</v>
      </c>
    </row>
    <row r="19" spans="1:10" ht="15.75" x14ac:dyDescent="0.25">
      <c r="A19" s="5" t="s">
        <v>19</v>
      </c>
      <c r="B19" s="55">
        <v>152461.58999999997</v>
      </c>
      <c r="C19" s="56">
        <v>5420</v>
      </c>
      <c r="D19" s="56">
        <v>49118.09</v>
      </c>
      <c r="E19" s="56">
        <v>15506.1</v>
      </c>
      <c r="F19" s="56">
        <v>3390.46</v>
      </c>
      <c r="G19" s="56">
        <v>100.06</v>
      </c>
      <c r="H19" s="56">
        <v>3215.5899999999997</v>
      </c>
      <c r="I19" s="57">
        <v>229211.88999999996</v>
      </c>
      <c r="J19" s="58">
        <v>83094.849999999991</v>
      </c>
    </row>
    <row r="20" spans="1:10" ht="16.5" thickBot="1" x14ac:dyDescent="0.3">
      <c r="A20" s="6" t="s">
        <v>10</v>
      </c>
      <c r="B20" s="59">
        <v>7.5794785496431745</v>
      </c>
      <c r="C20" s="60">
        <v>5.7517005719864587</v>
      </c>
      <c r="D20" s="60">
        <v>7.2044745164072435</v>
      </c>
      <c r="E20" s="60">
        <v>6.2234753466717505</v>
      </c>
      <c r="F20" s="60">
        <v>5.8786628290044041</v>
      </c>
      <c r="G20" s="60">
        <v>4.327854671280277</v>
      </c>
      <c r="H20" s="60">
        <v>5.9980041409412239</v>
      </c>
      <c r="I20" s="60">
        <v>7.2759627611925621</v>
      </c>
      <c r="J20" s="61">
        <v>3.6432422217876748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5376</v>
      </c>
      <c r="C23" s="49">
        <v>52</v>
      </c>
      <c r="D23" s="49">
        <v>1468</v>
      </c>
      <c r="E23" s="49">
        <v>830</v>
      </c>
      <c r="F23" s="49">
        <v>532.6</v>
      </c>
      <c r="G23" s="49">
        <v>491</v>
      </c>
      <c r="H23" s="49">
        <v>1012.6</v>
      </c>
      <c r="I23" s="50">
        <v>9762.2000000000007</v>
      </c>
      <c r="J23" s="51">
        <v>4386</v>
      </c>
    </row>
    <row r="24" spans="1:10" ht="15.75" x14ac:dyDescent="0.25">
      <c r="A24" s="7" t="s">
        <v>11</v>
      </c>
      <c r="B24" s="52">
        <v>50.996015936254977</v>
      </c>
      <c r="C24" s="53">
        <v>26.94300518134715</v>
      </c>
      <c r="D24" s="53">
        <v>100</v>
      </c>
      <c r="E24" s="53">
        <v>34.844668345927793</v>
      </c>
      <c r="F24" s="53">
        <v>33.644977890082124</v>
      </c>
      <c r="G24" s="53">
        <v>32.154551407989523</v>
      </c>
      <c r="H24" s="53">
        <v>53.126967471143757</v>
      </c>
      <c r="I24" s="53">
        <v>49.804601806030306</v>
      </c>
      <c r="J24" s="54">
        <v>78.391420911528158</v>
      </c>
    </row>
    <row r="25" spans="1:10" ht="15.75" x14ac:dyDescent="0.25">
      <c r="A25" s="5" t="s">
        <v>19</v>
      </c>
      <c r="B25" s="55">
        <v>24375</v>
      </c>
      <c r="C25" s="56">
        <v>193</v>
      </c>
      <c r="D25" s="56">
        <v>6797</v>
      </c>
      <c r="E25" s="56">
        <v>3485</v>
      </c>
      <c r="F25" s="56">
        <v>2291</v>
      </c>
      <c r="G25" s="56">
        <v>1790</v>
      </c>
      <c r="H25" s="56">
        <v>4280</v>
      </c>
      <c r="I25" s="57">
        <v>43211</v>
      </c>
      <c r="J25" s="58">
        <v>14835</v>
      </c>
    </row>
    <row r="26" spans="1:10" ht="16.5" thickBot="1" x14ac:dyDescent="0.3">
      <c r="A26" s="6" t="s">
        <v>10</v>
      </c>
      <c r="B26" s="59">
        <v>4.5340401785714288</v>
      </c>
      <c r="C26" s="60">
        <v>3.7115384615384617</v>
      </c>
      <c r="D26" s="60">
        <v>4.6301089918256126</v>
      </c>
      <c r="E26" s="60">
        <v>4.1987951807228914</v>
      </c>
      <c r="F26" s="60">
        <v>4.3015396169733382</v>
      </c>
      <c r="G26" s="60">
        <v>3.645621181262729</v>
      </c>
      <c r="H26" s="60">
        <v>4.2267430377246686</v>
      </c>
      <c r="I26" s="60">
        <v>4.426358812562742</v>
      </c>
      <c r="J26" s="61">
        <v>3.3823529411764706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38803.770000000004</v>
      </c>
      <c r="C29" s="49">
        <v>908.8</v>
      </c>
      <c r="D29" s="49">
        <v>8465</v>
      </c>
      <c r="E29" s="49">
        <v>7331.82</v>
      </c>
      <c r="F29" s="49">
        <v>1265</v>
      </c>
      <c r="G29" s="49">
        <v>441.87</v>
      </c>
      <c r="H29" s="49">
        <v>450</v>
      </c>
      <c r="I29" s="50">
        <v>57666.260000000009</v>
      </c>
      <c r="J29" s="51">
        <v>25267.54</v>
      </c>
    </row>
    <row r="30" spans="1:10" ht="15.75" x14ac:dyDescent="0.25">
      <c r="A30" s="7" t="s">
        <v>11</v>
      </c>
      <c r="B30" s="52">
        <v>66.034358354747042</v>
      </c>
      <c r="C30" s="53">
        <v>30.394648829431436</v>
      </c>
      <c r="D30" s="53">
        <v>100</v>
      </c>
      <c r="E30" s="53">
        <v>73.135361596009972</v>
      </c>
      <c r="F30" s="53">
        <v>63.921172309247098</v>
      </c>
      <c r="G30" s="53">
        <v>49.872460496613996</v>
      </c>
      <c r="H30" s="53">
        <v>45.59270516717325</v>
      </c>
      <c r="I30" s="53">
        <v>68.572757001010771</v>
      </c>
      <c r="J30" s="54">
        <v>96.810498084291197</v>
      </c>
    </row>
    <row r="31" spans="1:10" ht="15.75" x14ac:dyDescent="0.25">
      <c r="A31" s="5" t="s">
        <v>19</v>
      </c>
      <c r="B31" s="55">
        <v>223645.28</v>
      </c>
      <c r="C31" s="56">
        <v>2142.2200000000003</v>
      </c>
      <c r="D31" s="56">
        <v>54720.82</v>
      </c>
      <c r="E31" s="56">
        <v>33582.120000000003</v>
      </c>
      <c r="F31" s="56">
        <v>6541.6</v>
      </c>
      <c r="G31" s="56">
        <v>2396.61</v>
      </c>
      <c r="H31" s="56">
        <v>1899.6</v>
      </c>
      <c r="I31" s="57">
        <v>324928.24999999994</v>
      </c>
      <c r="J31" s="58">
        <v>82185.739999999991</v>
      </c>
    </row>
    <row r="32" spans="1:10" ht="16.5" thickBot="1" x14ac:dyDescent="0.3">
      <c r="A32" s="6" t="s">
        <v>10</v>
      </c>
      <c r="B32" s="59">
        <v>5.763493598688993</v>
      </c>
      <c r="C32" s="60">
        <v>2.3571963028169018</v>
      </c>
      <c r="D32" s="60">
        <v>6.4643614884819849</v>
      </c>
      <c r="E32" s="60">
        <v>4.5803252125665939</v>
      </c>
      <c r="F32" s="60">
        <v>5.1712252964426879</v>
      </c>
      <c r="G32" s="60">
        <v>5.4237898024305791</v>
      </c>
      <c r="H32" s="60">
        <v>4.2213333333333329</v>
      </c>
      <c r="I32" s="60">
        <v>5.634633666202733</v>
      </c>
      <c r="J32" s="61">
        <v>3.2526213473887835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1707.24</v>
      </c>
      <c r="C35" s="49">
        <v>0</v>
      </c>
      <c r="D35" s="49">
        <v>1885.21</v>
      </c>
      <c r="E35" s="49">
        <v>60.1</v>
      </c>
      <c r="F35" s="49">
        <v>0</v>
      </c>
      <c r="G35" s="49">
        <v>0</v>
      </c>
      <c r="H35" s="49">
        <v>0</v>
      </c>
      <c r="I35" s="50">
        <v>3652.5499999999997</v>
      </c>
      <c r="J35" s="51">
        <v>3920.0200000000004</v>
      </c>
    </row>
    <row r="36" spans="1:10" ht="15.75" x14ac:dyDescent="0.25">
      <c r="A36" s="7" t="s">
        <v>11</v>
      </c>
      <c r="B36" s="52">
        <v>16.480741384303503</v>
      </c>
      <c r="C36" s="53">
        <v>0</v>
      </c>
      <c r="D36" s="53">
        <v>90.461132437619966</v>
      </c>
      <c r="E36" s="53">
        <v>3.6161251504211798</v>
      </c>
      <c r="F36" s="53">
        <v>0</v>
      </c>
      <c r="G36" s="53">
        <v>0</v>
      </c>
      <c r="H36" s="53">
        <v>0</v>
      </c>
      <c r="I36" s="53">
        <v>19.779865699122713</v>
      </c>
      <c r="J36" s="54">
        <v>68.424157793681275</v>
      </c>
    </row>
    <row r="37" spans="1:10" ht="15.75" x14ac:dyDescent="0.25">
      <c r="A37" s="5" t="s">
        <v>19</v>
      </c>
      <c r="B37" s="55">
        <v>12323.54</v>
      </c>
      <c r="C37" s="56">
        <v>0</v>
      </c>
      <c r="D37" s="56">
        <v>11999.72</v>
      </c>
      <c r="E37" s="56">
        <v>339.25</v>
      </c>
      <c r="F37" s="56">
        <v>0</v>
      </c>
      <c r="G37" s="56">
        <v>0</v>
      </c>
      <c r="H37" s="56">
        <v>0</v>
      </c>
      <c r="I37" s="57">
        <v>24662.510000000002</v>
      </c>
      <c r="J37" s="58">
        <v>13348.470000000001</v>
      </c>
    </row>
    <row r="38" spans="1:10" ht="16.5" thickBot="1" x14ac:dyDescent="0.3">
      <c r="A38" s="6" t="s">
        <v>10</v>
      </c>
      <c r="B38" s="59">
        <v>7.2183992877392757</v>
      </c>
      <c r="C38" s="60">
        <v>0</v>
      </c>
      <c r="D38" s="60">
        <v>6.3651900849242251</v>
      </c>
      <c r="E38" s="60">
        <v>5.6447587354409317</v>
      </c>
      <c r="F38" s="60">
        <v>0</v>
      </c>
      <c r="G38" s="60">
        <v>0</v>
      </c>
      <c r="H38" s="60">
        <v>0</v>
      </c>
      <c r="I38" s="60">
        <v>6.7521348099273117</v>
      </c>
      <c r="J38" s="61">
        <v>3.4052045652828302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44776</v>
      </c>
      <c r="C41" s="49">
        <v>440.27</v>
      </c>
      <c r="D41" s="49">
        <v>17844</v>
      </c>
      <c r="E41" s="49">
        <v>3165</v>
      </c>
      <c r="F41" s="49">
        <v>641</v>
      </c>
      <c r="G41" s="49">
        <v>2055</v>
      </c>
      <c r="H41" s="49">
        <v>1209</v>
      </c>
      <c r="I41" s="50">
        <v>70130.26999999999</v>
      </c>
      <c r="J41" s="51">
        <v>28741</v>
      </c>
    </row>
    <row r="42" spans="1:10" ht="15.75" x14ac:dyDescent="0.25">
      <c r="A42" s="7" t="s">
        <v>11</v>
      </c>
      <c r="B42" s="52">
        <v>75.761831441092369</v>
      </c>
      <c r="C42" s="53">
        <v>21.688177339901475</v>
      </c>
      <c r="D42" s="53">
        <v>100</v>
      </c>
      <c r="E42" s="53">
        <v>43.314629807034351</v>
      </c>
      <c r="F42" s="53">
        <v>24.568800306630891</v>
      </c>
      <c r="G42" s="53">
        <v>22.950636587000222</v>
      </c>
      <c r="H42" s="53">
        <v>20.023186485591253</v>
      </c>
      <c r="I42" s="53">
        <v>67.508899434941213</v>
      </c>
      <c r="J42" s="54">
        <v>93.190882267111959</v>
      </c>
    </row>
    <row r="43" spans="1:10" ht="15.75" x14ac:dyDescent="0.25">
      <c r="A43" s="5" t="s">
        <v>19</v>
      </c>
      <c r="B43" s="55">
        <v>276478</v>
      </c>
      <c r="C43" s="56">
        <v>1788.1</v>
      </c>
      <c r="D43" s="56">
        <v>113391.8</v>
      </c>
      <c r="E43" s="56">
        <v>11339</v>
      </c>
      <c r="F43" s="56">
        <v>3411</v>
      </c>
      <c r="G43" s="56">
        <v>9036.5</v>
      </c>
      <c r="H43" s="56">
        <v>6255</v>
      </c>
      <c r="I43" s="57">
        <v>421699.39999999997</v>
      </c>
      <c r="J43" s="58">
        <v>93457.1</v>
      </c>
    </row>
    <row r="44" spans="1:10" ht="16.5" thickBot="1" x14ac:dyDescent="0.3">
      <c r="A44" s="6" t="s">
        <v>10</v>
      </c>
      <c r="B44" s="59">
        <v>6.1746917991781309</v>
      </c>
      <c r="C44" s="60">
        <v>4.0613714311672382</v>
      </c>
      <c r="D44" s="60">
        <v>6.3546177986998433</v>
      </c>
      <c r="E44" s="60">
        <v>3.5826224328593996</v>
      </c>
      <c r="F44" s="60">
        <v>5.3213728549141965</v>
      </c>
      <c r="G44" s="60">
        <v>4.3973236009732357</v>
      </c>
      <c r="H44" s="60">
        <v>5.1736972704714637</v>
      </c>
      <c r="I44" s="60">
        <v>6.0130227716701601</v>
      </c>
      <c r="J44" s="61">
        <v>3.2516996625030448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22002.95</v>
      </c>
      <c r="C47" s="49">
        <v>214.04</v>
      </c>
      <c r="D47" s="49">
        <v>6371.34</v>
      </c>
      <c r="E47" s="49">
        <v>9599.9500000000007</v>
      </c>
      <c r="F47" s="49">
        <v>314.09000000000003</v>
      </c>
      <c r="G47" s="49">
        <v>108.94</v>
      </c>
      <c r="H47" s="49">
        <v>1246.77</v>
      </c>
      <c r="I47" s="50">
        <v>39858.079999999994</v>
      </c>
      <c r="J47" s="51">
        <v>23084.420000000002</v>
      </c>
    </row>
    <row r="48" spans="1:10" ht="15.75" x14ac:dyDescent="0.25">
      <c r="A48" s="7" t="s">
        <v>11</v>
      </c>
      <c r="B48" s="52">
        <v>44.009420753660294</v>
      </c>
      <c r="C48" s="53">
        <v>7.8662256523337009</v>
      </c>
      <c r="D48" s="53">
        <v>99.28845254791959</v>
      </c>
      <c r="E48" s="53">
        <v>61.146178343949053</v>
      </c>
      <c r="F48" s="53">
        <v>38.303658536585374</v>
      </c>
      <c r="G48" s="53">
        <v>5.5327577450482481</v>
      </c>
      <c r="H48" s="53">
        <v>31.507960576194087</v>
      </c>
      <c r="I48" s="53">
        <v>48.857661191468488</v>
      </c>
      <c r="J48" s="54">
        <v>89.495308986586025</v>
      </c>
    </row>
    <row r="49" spans="1:10" ht="15.75" x14ac:dyDescent="0.25">
      <c r="A49" s="5" t="s">
        <v>19</v>
      </c>
      <c r="B49" s="55">
        <v>151938.97</v>
      </c>
      <c r="C49" s="56">
        <v>1423.37</v>
      </c>
      <c r="D49" s="56">
        <v>41765.910000000003</v>
      </c>
      <c r="E49" s="56">
        <v>50742.42</v>
      </c>
      <c r="F49" s="56">
        <v>405.94</v>
      </c>
      <c r="G49" s="56">
        <v>382.38</v>
      </c>
      <c r="H49" s="56">
        <v>7313.21</v>
      </c>
      <c r="I49" s="57">
        <v>253972.19999999998</v>
      </c>
      <c r="J49" s="58">
        <v>77501.16</v>
      </c>
    </row>
    <row r="50" spans="1:10" ht="16.5" thickBot="1" x14ac:dyDescent="0.3">
      <c r="A50" s="6" t="s">
        <v>10</v>
      </c>
      <c r="B50" s="59">
        <v>6.9053908680426943</v>
      </c>
      <c r="C50" s="60">
        <v>6.6500186880956829</v>
      </c>
      <c r="D50" s="60">
        <v>6.5552787953554512</v>
      </c>
      <c r="E50" s="60">
        <v>5.2856962796681231</v>
      </c>
      <c r="F50" s="60">
        <v>1.292432105447483</v>
      </c>
      <c r="G50" s="60">
        <v>3.5100055076188728</v>
      </c>
      <c r="H50" s="60">
        <v>5.8657250334865294</v>
      </c>
      <c r="I50" s="60">
        <v>6.3537399104574988</v>
      </c>
      <c r="J50" s="61">
        <v>3.3572929274376397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25583</v>
      </c>
      <c r="C53" s="49">
        <v>0</v>
      </c>
      <c r="D53" s="49">
        <v>15660</v>
      </c>
      <c r="E53" s="49">
        <v>7488</v>
      </c>
      <c r="F53" s="49">
        <v>434</v>
      </c>
      <c r="G53" s="49">
        <v>158</v>
      </c>
      <c r="H53" s="49">
        <v>250</v>
      </c>
      <c r="I53" s="50">
        <v>49573</v>
      </c>
      <c r="J53" s="51">
        <v>33460</v>
      </c>
    </row>
    <row r="54" spans="1:10" ht="15.75" x14ac:dyDescent="0.25">
      <c r="A54" s="7" t="s">
        <v>11</v>
      </c>
      <c r="B54" s="52">
        <v>34.411653933067896</v>
      </c>
      <c r="C54" s="53">
        <v>0</v>
      </c>
      <c r="D54" s="53">
        <v>100</v>
      </c>
      <c r="E54" s="53">
        <v>28.386216308427159</v>
      </c>
      <c r="F54" s="53">
        <v>11.051693404634582</v>
      </c>
      <c r="G54" s="53">
        <v>2.8874269005847952</v>
      </c>
      <c r="H54" s="53">
        <v>4.8685491723466408</v>
      </c>
      <c r="I54" s="53">
        <v>36.97297861708396</v>
      </c>
      <c r="J54" s="54">
        <v>81.292517006802726</v>
      </c>
    </row>
    <row r="55" spans="1:10" ht="15.75" x14ac:dyDescent="0.25">
      <c r="A55" s="5" t="s">
        <v>19</v>
      </c>
      <c r="B55" s="55">
        <v>160567</v>
      </c>
      <c r="C55" s="56">
        <v>0</v>
      </c>
      <c r="D55" s="56">
        <v>104268</v>
      </c>
      <c r="E55" s="56">
        <v>34570</v>
      </c>
      <c r="F55" s="56">
        <v>2867</v>
      </c>
      <c r="G55" s="56">
        <v>633</v>
      </c>
      <c r="H55" s="56">
        <v>1360</v>
      </c>
      <c r="I55" s="57">
        <v>304265</v>
      </c>
      <c r="J55" s="58">
        <v>117448</v>
      </c>
    </row>
    <row r="56" spans="1:10" ht="16.5" thickBot="1" x14ac:dyDescent="0.3">
      <c r="A56" s="6" t="s">
        <v>10</v>
      </c>
      <c r="B56" s="59">
        <v>6.2763163037954888</v>
      </c>
      <c r="C56" s="60">
        <v>0</v>
      </c>
      <c r="D56" s="60">
        <v>6.6582375478927203</v>
      </c>
      <c r="E56" s="60">
        <v>4.6167200854700852</v>
      </c>
      <c r="F56" s="60">
        <v>6.6059907834101379</v>
      </c>
      <c r="G56" s="60">
        <v>4.0063291139240507</v>
      </c>
      <c r="H56" s="60">
        <v>5.44</v>
      </c>
      <c r="I56" s="60">
        <v>6.137716095455187</v>
      </c>
      <c r="J56" s="61">
        <v>3.5101016138673042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87854.5</v>
      </c>
      <c r="C59" s="49">
        <v>1473</v>
      </c>
      <c r="D59" s="49">
        <v>14285</v>
      </c>
      <c r="E59" s="49">
        <v>17717.8</v>
      </c>
      <c r="F59" s="49">
        <v>880</v>
      </c>
      <c r="G59" s="49">
        <v>472</v>
      </c>
      <c r="H59" s="49">
        <v>1751</v>
      </c>
      <c r="I59" s="50">
        <v>124433.3</v>
      </c>
      <c r="J59" s="51">
        <v>30925</v>
      </c>
    </row>
    <row r="60" spans="1:10" ht="15.75" x14ac:dyDescent="0.25">
      <c r="A60" s="7" t="s">
        <v>11</v>
      </c>
      <c r="B60" s="52">
        <v>83.666968239607641</v>
      </c>
      <c r="C60" s="53">
        <v>62.151898734177216</v>
      </c>
      <c r="D60" s="53">
        <v>100</v>
      </c>
      <c r="E60" s="53">
        <v>82.92132728038564</v>
      </c>
      <c r="F60" s="53">
        <v>53.43047965998786</v>
      </c>
      <c r="G60" s="53">
        <v>35.56895252449133</v>
      </c>
      <c r="H60" s="53">
        <v>71.939194741166801</v>
      </c>
      <c r="I60" s="53">
        <v>83.830161350085902</v>
      </c>
      <c r="J60" s="54">
        <v>97.373972732138924</v>
      </c>
    </row>
    <row r="61" spans="1:10" ht="15.75" x14ac:dyDescent="0.25">
      <c r="A61" s="5" t="s">
        <v>19</v>
      </c>
      <c r="B61" s="55">
        <v>573598</v>
      </c>
      <c r="C61" s="56">
        <v>6567.25</v>
      </c>
      <c r="D61" s="56">
        <v>94708.6</v>
      </c>
      <c r="E61" s="56">
        <v>96750.62</v>
      </c>
      <c r="F61" s="56">
        <v>3238.4</v>
      </c>
      <c r="G61" s="56">
        <v>1548</v>
      </c>
      <c r="H61" s="56">
        <v>10012.43</v>
      </c>
      <c r="I61" s="57">
        <v>786423.3</v>
      </c>
      <c r="J61" s="58">
        <v>98371.5</v>
      </c>
    </row>
    <row r="62" spans="1:10" ht="16.5" thickBot="1" x14ac:dyDescent="0.3">
      <c r="A62" s="6" t="s">
        <v>10</v>
      </c>
      <c r="B62" s="59">
        <v>6.5289541230102044</v>
      </c>
      <c r="C62" s="60">
        <v>4.4584181941615748</v>
      </c>
      <c r="D62" s="60">
        <v>6.629933496674834</v>
      </c>
      <c r="E62" s="60">
        <v>5.4606452268340311</v>
      </c>
      <c r="F62" s="60">
        <v>3.68</v>
      </c>
      <c r="G62" s="60">
        <v>3.2796610169491527</v>
      </c>
      <c r="H62" s="60">
        <v>5.7181210736721875</v>
      </c>
      <c r="I62" s="60">
        <v>6.3200389284861851</v>
      </c>
      <c r="J62" s="61">
        <v>3.180970088924818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28676.329999999998</v>
      </c>
      <c r="C65" s="49">
        <v>70.849999999999994</v>
      </c>
      <c r="D65" s="49">
        <v>3731.43</v>
      </c>
      <c r="E65" s="49">
        <v>28953.919999999998</v>
      </c>
      <c r="F65" s="49">
        <v>204.84</v>
      </c>
      <c r="G65" s="49">
        <v>513.11</v>
      </c>
      <c r="H65" s="49">
        <v>363</v>
      </c>
      <c r="I65" s="50">
        <v>62513.479999999996</v>
      </c>
      <c r="J65" s="51">
        <v>23730.97</v>
      </c>
    </row>
    <row r="66" spans="1:10" ht="15.75" x14ac:dyDescent="0.25">
      <c r="A66" s="7" t="s">
        <v>11</v>
      </c>
      <c r="B66" s="52">
        <v>58.036327943170541</v>
      </c>
      <c r="C66" s="53">
        <v>3.4713375796178343</v>
      </c>
      <c r="D66" s="53">
        <v>98.45461741424802</v>
      </c>
      <c r="E66" s="53">
        <v>91.629228773062437</v>
      </c>
      <c r="F66" s="53">
        <v>18.35483870967742</v>
      </c>
      <c r="G66" s="53">
        <v>41.015987210231813</v>
      </c>
      <c r="H66" s="53">
        <v>28.672985781990523</v>
      </c>
      <c r="I66" s="53">
        <v>69.095519154674264</v>
      </c>
      <c r="J66" s="54">
        <v>91.568799197407017</v>
      </c>
    </row>
    <row r="67" spans="1:10" ht="15.75" x14ac:dyDescent="0.25">
      <c r="A67" s="5" t="s">
        <v>19</v>
      </c>
      <c r="B67" s="55">
        <v>215727.78</v>
      </c>
      <c r="C67" s="56">
        <v>243.66</v>
      </c>
      <c r="D67" s="56">
        <v>22791.73</v>
      </c>
      <c r="E67" s="56">
        <v>175499.48</v>
      </c>
      <c r="F67" s="56">
        <v>1219.04</v>
      </c>
      <c r="G67" s="56">
        <v>1623.5</v>
      </c>
      <c r="H67" s="56">
        <v>2104</v>
      </c>
      <c r="I67" s="57">
        <v>419209.19</v>
      </c>
      <c r="J67" s="58">
        <v>88328.08</v>
      </c>
    </row>
    <row r="68" spans="1:10" ht="16.5" thickBot="1" x14ac:dyDescent="0.3">
      <c r="A68" s="6" t="s">
        <v>10</v>
      </c>
      <c r="B68" s="59">
        <v>7.5228517735707472</v>
      </c>
      <c r="C68" s="60">
        <v>3.4390966831333807</v>
      </c>
      <c r="D68" s="60">
        <v>6.1080416891111451</v>
      </c>
      <c r="E68" s="60">
        <v>6.0613374631138033</v>
      </c>
      <c r="F68" s="60">
        <v>5.9511814098808822</v>
      </c>
      <c r="G68" s="60">
        <v>3.1640389000409268</v>
      </c>
      <c r="H68" s="60">
        <v>5.7961432506887052</v>
      </c>
      <c r="I68" s="60">
        <v>6.7059007113345794</v>
      </c>
      <c r="J68" s="61">
        <v>3.7220594017016579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19158.490000000002</v>
      </c>
      <c r="C71" s="49">
        <v>236.97</v>
      </c>
      <c r="D71" s="49">
        <v>3900</v>
      </c>
      <c r="E71" s="49">
        <v>7170.02</v>
      </c>
      <c r="F71" s="49">
        <v>61.41</v>
      </c>
      <c r="G71" s="49">
        <v>258.24</v>
      </c>
      <c r="H71" s="49">
        <v>171.88</v>
      </c>
      <c r="I71" s="50">
        <v>30957.010000000006</v>
      </c>
      <c r="J71" s="51">
        <v>13433.72</v>
      </c>
    </row>
    <row r="72" spans="1:10" ht="15.75" x14ac:dyDescent="0.25">
      <c r="A72" s="7" t="s">
        <v>11</v>
      </c>
      <c r="B72" s="52">
        <v>61.22488175891602</v>
      </c>
      <c r="C72" s="53">
        <v>24.455108359133128</v>
      </c>
      <c r="D72" s="53">
        <v>100</v>
      </c>
      <c r="E72" s="53">
        <v>91.221628498727739</v>
      </c>
      <c r="F72" s="53">
        <v>50.336065573770497</v>
      </c>
      <c r="G72" s="53">
        <v>26.928050052137642</v>
      </c>
      <c r="H72" s="53">
        <v>26.042424242424239</v>
      </c>
      <c r="I72" s="53">
        <v>67.647851929548537</v>
      </c>
      <c r="J72" s="54">
        <v>99.222394563852561</v>
      </c>
    </row>
    <row r="73" spans="1:10" ht="15.75" x14ac:dyDescent="0.25">
      <c r="A73" s="5" t="s">
        <v>19</v>
      </c>
      <c r="B73" s="55">
        <v>140871.24999999997</v>
      </c>
      <c r="C73" s="56">
        <v>1379.4</v>
      </c>
      <c r="D73" s="56">
        <v>25665.91</v>
      </c>
      <c r="E73" s="56">
        <v>45077.25</v>
      </c>
      <c r="F73" s="56">
        <v>326.85000000000002</v>
      </c>
      <c r="G73" s="56">
        <v>868.43000000000006</v>
      </c>
      <c r="H73" s="56">
        <v>860.96</v>
      </c>
      <c r="I73" s="57">
        <v>215050.04999999996</v>
      </c>
      <c r="J73" s="58">
        <v>50141.459999999992</v>
      </c>
    </row>
    <row r="74" spans="1:10" ht="16.5" thickBot="1" x14ac:dyDescent="0.3">
      <c r="A74" s="6" t="s">
        <v>10</v>
      </c>
      <c r="B74" s="59">
        <v>7.3529411764705861</v>
      </c>
      <c r="C74" s="60">
        <v>5.8209899987340172</v>
      </c>
      <c r="D74" s="60">
        <v>6.5810025641025645</v>
      </c>
      <c r="E74" s="60">
        <v>6.2869071494919115</v>
      </c>
      <c r="F74" s="60">
        <v>5.3224230581338547</v>
      </c>
      <c r="G74" s="60">
        <v>3.3628794919454772</v>
      </c>
      <c r="H74" s="60">
        <v>5.0090760996043757</v>
      </c>
      <c r="I74" s="60">
        <v>6.9467319356746664</v>
      </c>
      <c r="J74" s="61">
        <v>3.7325074513984209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12272.36</v>
      </c>
      <c r="C77" s="49">
        <v>20</v>
      </c>
      <c r="D77" s="49">
        <v>4816.62</v>
      </c>
      <c r="E77" s="49">
        <v>5621.87</v>
      </c>
      <c r="F77" s="49">
        <v>76.430000000000007</v>
      </c>
      <c r="G77" s="49">
        <v>103</v>
      </c>
      <c r="H77" s="49">
        <v>83</v>
      </c>
      <c r="I77" s="50">
        <v>22993.279999999999</v>
      </c>
      <c r="J77" s="51">
        <v>18338.370000000003</v>
      </c>
    </row>
    <row r="78" spans="1:10" ht="15.75" x14ac:dyDescent="0.25">
      <c r="A78" s="7" t="s">
        <v>11</v>
      </c>
      <c r="B78" s="52">
        <v>31.516885384832687</v>
      </c>
      <c r="C78" s="53">
        <v>1.2285012285012284</v>
      </c>
      <c r="D78" s="53">
        <v>99.005549845837621</v>
      </c>
      <c r="E78" s="53">
        <v>51.919745105282601</v>
      </c>
      <c r="F78" s="53">
        <v>10.08311345646438</v>
      </c>
      <c r="G78" s="53">
        <v>5.3147574819401449</v>
      </c>
      <c r="H78" s="53">
        <v>8.3753784056508565</v>
      </c>
      <c r="I78" s="53">
        <v>38.356014479456853</v>
      </c>
      <c r="J78" s="54">
        <v>89.71805283757341</v>
      </c>
    </row>
    <row r="79" spans="1:10" ht="15.75" x14ac:dyDescent="0.25">
      <c r="A79" s="5" t="s">
        <v>19</v>
      </c>
      <c r="B79" s="55">
        <v>93324.209999999992</v>
      </c>
      <c r="C79" s="56">
        <v>136</v>
      </c>
      <c r="D79" s="56">
        <v>33408.450000000004</v>
      </c>
      <c r="E79" s="56">
        <v>35817.089999999997</v>
      </c>
      <c r="F79" s="56">
        <v>379.3</v>
      </c>
      <c r="G79" s="56">
        <v>552.29999999999995</v>
      </c>
      <c r="H79" s="56">
        <v>373.06</v>
      </c>
      <c r="I79" s="57">
        <v>163990.40999999997</v>
      </c>
      <c r="J79" s="58">
        <v>68064.759999999995</v>
      </c>
    </row>
    <row r="80" spans="1:10" ht="16.5" thickBot="1" x14ac:dyDescent="0.3">
      <c r="A80" s="6" t="s">
        <v>10</v>
      </c>
      <c r="B80" s="59">
        <v>7.6044224582720839</v>
      </c>
      <c r="C80" s="60">
        <v>6.8</v>
      </c>
      <c r="D80" s="60">
        <v>6.9360775813744917</v>
      </c>
      <c r="E80" s="60">
        <v>6.3710277896856375</v>
      </c>
      <c r="F80" s="60">
        <v>4.9627109773649085</v>
      </c>
      <c r="G80" s="60">
        <v>5.3621359223300971</v>
      </c>
      <c r="H80" s="60">
        <v>4.4946987951807227</v>
      </c>
      <c r="I80" s="60">
        <v>7.1321016401313768</v>
      </c>
      <c r="J80" s="61">
        <v>3.7116035939944489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42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428460.23000000004</v>
      </c>
      <c r="C87" s="31">
        <v>6451.3900000000012</v>
      </c>
      <c r="D87" s="31">
        <v>128192.35999999999</v>
      </c>
      <c r="E87" s="31">
        <v>121090.2</v>
      </c>
      <c r="F87" s="31">
        <v>6879.9600000000009</v>
      </c>
      <c r="G87" s="31">
        <v>7464.6499999999987</v>
      </c>
      <c r="H87" s="31">
        <v>10261.189999999999</v>
      </c>
      <c r="I87" s="31">
        <v>708799.98</v>
      </c>
      <c r="J87" s="32">
        <v>345896.18999999994</v>
      </c>
    </row>
    <row r="88" spans="1:10" ht="15.75" x14ac:dyDescent="0.25">
      <c r="A88" s="44" t="s">
        <v>11</v>
      </c>
      <c r="B88" s="40">
        <v>55.003219623786713</v>
      </c>
      <c r="C88" s="34">
        <v>18.265543601359006</v>
      </c>
      <c r="D88" s="34">
        <v>99.575388965270804</v>
      </c>
      <c r="E88" s="34">
        <v>62.938657130679751</v>
      </c>
      <c r="F88" s="34">
        <v>27.906059868581167</v>
      </c>
      <c r="G88" s="34">
        <v>17.36086238574784</v>
      </c>
      <c r="H88" s="34">
        <v>24.426752047229098</v>
      </c>
      <c r="I88" s="34">
        <v>56.927838661617479</v>
      </c>
      <c r="J88" s="35">
        <v>91.038969003245214</v>
      </c>
    </row>
    <row r="89" spans="1:10" ht="15.75" x14ac:dyDescent="0.25">
      <c r="A89" s="5" t="s">
        <v>19</v>
      </c>
      <c r="B89" s="23">
        <v>2875748.1299999994</v>
      </c>
      <c r="C89" s="18">
        <v>29181.29</v>
      </c>
      <c r="D89" s="18">
        <v>832738.00999999989</v>
      </c>
      <c r="E89" s="18">
        <v>668054.65</v>
      </c>
      <c r="F89" s="18">
        <v>34827.409999999996</v>
      </c>
      <c r="G89" s="18">
        <v>31551.439999999999</v>
      </c>
      <c r="H89" s="18">
        <v>54484.1</v>
      </c>
      <c r="I89" s="19">
        <v>4526585.03</v>
      </c>
      <c r="J89" s="20">
        <v>1179700.8</v>
      </c>
    </row>
    <row r="90" spans="1:10" ht="16.5" thickBot="1" x14ac:dyDescent="0.3">
      <c r="A90" s="6" t="s">
        <v>10</v>
      </c>
      <c r="B90" s="24">
        <v>6.7118204413044333</v>
      </c>
      <c r="C90" s="21">
        <v>4.523256228502694</v>
      </c>
      <c r="D90" s="21">
        <v>6.4960034279733989</v>
      </c>
      <c r="E90" s="21">
        <v>5.5170001370878898</v>
      </c>
      <c r="F90" s="21">
        <v>5.0621529776335894</v>
      </c>
      <c r="G90" s="21">
        <v>4.2267808939468035</v>
      </c>
      <c r="H90" s="21">
        <v>5.309725285273931</v>
      </c>
      <c r="I90" s="21">
        <v>6.3862657417117878</v>
      </c>
      <c r="J90" s="22">
        <v>3.4105631519098267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2"/>
  <sheetViews>
    <sheetView tabSelected="1"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75" t="s">
        <v>26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32.25" thickBot="1" x14ac:dyDescent="0.3">
      <c r="A2" s="2" t="s">
        <v>43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72" t="s">
        <v>20</v>
      </c>
      <c r="B3" s="73"/>
      <c r="C3" s="73"/>
      <c r="D3" s="73"/>
      <c r="E3" s="73"/>
      <c r="F3" s="73"/>
      <c r="G3" s="73"/>
      <c r="H3" s="73"/>
      <c r="I3" s="73"/>
      <c r="J3" s="74"/>
    </row>
    <row r="4" spans="1:10" ht="15.75" x14ac:dyDescent="0.25">
      <c r="A4" s="4" t="s">
        <v>30</v>
      </c>
      <c r="B4" s="45">
        <f>'[1]Praha a Středočeský'!B73</f>
        <v>160610</v>
      </c>
      <c r="C4" s="46">
        <f>'[1]Praha a Středočeský'!C73</f>
        <v>9632</v>
      </c>
      <c r="D4" s="46">
        <f>'[1]Praha a Středočeský'!D73</f>
        <v>26391.000000000004</v>
      </c>
      <c r="E4" s="46">
        <f>'[1]Praha a Středočeský'!E73</f>
        <v>35422</v>
      </c>
      <c r="F4" s="46">
        <f>'[1]Praha a Středočeský'!F73</f>
        <v>4376</v>
      </c>
      <c r="G4" s="46">
        <f>'[1]Praha a Středočeský'!G73</f>
        <v>5565</v>
      </c>
      <c r="H4" s="46">
        <f>'[1]Praha a Středočeský'!H73</f>
        <v>5690</v>
      </c>
      <c r="I4" s="46">
        <f>SUM(B4:H4)</f>
        <v>247686</v>
      </c>
      <c r="J4" s="47">
        <f>'[1]Praha a Středočeský'!J73</f>
        <v>86041</v>
      </c>
    </row>
    <row r="5" spans="1:10" ht="15.75" x14ac:dyDescent="0.25">
      <c r="A5" s="3" t="s">
        <v>18</v>
      </c>
      <c r="B5" s="48">
        <f>'[1]Praha a Středočeský'!B74</f>
        <v>138062.49</v>
      </c>
      <c r="C5" s="49">
        <f>'[1]Praha a Středočeský'!C74</f>
        <v>7144.33</v>
      </c>
      <c r="D5" s="49">
        <f>'[1]Praha a Středočeský'!D74</f>
        <v>26391.000000000004</v>
      </c>
      <c r="E5" s="49">
        <f>'[1]Praha a Středočeský'!E74</f>
        <v>32557.52</v>
      </c>
      <c r="F5" s="49">
        <f>'[1]Praha a Středočeský'!F74</f>
        <v>3630.17</v>
      </c>
      <c r="G5" s="49">
        <f>'[1]Praha a Středočeský'!G74</f>
        <v>2250.6099999999997</v>
      </c>
      <c r="H5" s="49">
        <f>'[1]Praha a Středočeský'!H74</f>
        <v>3893.31</v>
      </c>
      <c r="I5" s="50">
        <f>SUM(B5:H5)</f>
        <v>213929.42999999996</v>
      </c>
      <c r="J5" s="51">
        <f>'[1]Praha a Středočeský'!J74</f>
        <v>82941.64</v>
      </c>
    </row>
    <row r="6" spans="1:10" ht="15.75" x14ac:dyDescent="0.25">
      <c r="A6" s="7" t="s">
        <v>11</v>
      </c>
      <c r="B6" s="52">
        <f>(B5/B4)*100</f>
        <v>85.961328684390764</v>
      </c>
      <c r="C6" s="53">
        <f>(C5/C4)*100</f>
        <v>74.172861295681059</v>
      </c>
      <c r="D6" s="53">
        <f t="shared" ref="D6:J6" si="0">(D5/D4)*100</f>
        <v>100</v>
      </c>
      <c r="E6" s="53">
        <f t="shared" si="0"/>
        <v>91.91327423635029</v>
      </c>
      <c r="F6" s="53">
        <f t="shared" si="0"/>
        <v>82.956352833638022</v>
      </c>
      <c r="G6" s="53">
        <f t="shared" si="0"/>
        <v>40.442228212039524</v>
      </c>
      <c r="H6" s="53">
        <f t="shared" si="0"/>
        <v>68.423725834797892</v>
      </c>
      <c r="I6" s="53">
        <f>(I5/I4)*100</f>
        <v>86.371224049804979</v>
      </c>
      <c r="J6" s="54">
        <f t="shared" si="0"/>
        <v>96.397810346230287</v>
      </c>
    </row>
    <row r="7" spans="1:10" ht="15.75" x14ac:dyDescent="0.25">
      <c r="A7" s="5" t="s">
        <v>19</v>
      </c>
      <c r="B7" s="55">
        <f>'[1]Praha a Středočeský'!B76</f>
        <v>963652.23129400006</v>
      </c>
      <c r="C7" s="56">
        <f>'[1]Praha a Středočeský'!C76</f>
        <v>37386.8076</v>
      </c>
      <c r="D7" s="56">
        <f>'[1]Praha a Středočeský'!D76</f>
        <v>174353.84269000002</v>
      </c>
      <c r="E7" s="56">
        <f>'[1]Praha a Středočeský'!E76</f>
        <v>176493.07879999999</v>
      </c>
      <c r="F7" s="56">
        <f>'[1]Praha a Středočeský'!F76</f>
        <v>18911.82</v>
      </c>
      <c r="G7" s="56">
        <f>'[1]Praha a Středočeský'!G76</f>
        <v>10095.2189</v>
      </c>
      <c r="H7" s="56">
        <f>'[1]Praha a Středočeský'!H76</f>
        <v>20288.427899999999</v>
      </c>
      <c r="I7" s="57">
        <f>SUM(B7:H7)</f>
        <v>1401181.4271840001</v>
      </c>
      <c r="J7" s="58">
        <f>'[1]Praha a Středočeský'!J76</f>
        <v>278157.12829999998</v>
      </c>
    </row>
    <row r="8" spans="1:10" ht="16.5" thickBot="1" x14ac:dyDescent="0.3">
      <c r="A8" s="6" t="s">
        <v>10</v>
      </c>
      <c r="B8" s="59">
        <f>'[1]Praha a Středočeský'!B77</f>
        <v>6.9798265357520357</v>
      </c>
      <c r="C8" s="60">
        <f>'[1]Praha a Středočeský'!C77</f>
        <v>5.2330740041403461</v>
      </c>
      <c r="D8" s="60">
        <f>'[1]Praha a Středočeský'!D77</f>
        <v>6.606564460990489</v>
      </c>
      <c r="E8" s="60">
        <f>'[1]Praha a Středočeský'!E77</f>
        <v>5.4209620020198095</v>
      </c>
      <c r="F8" s="60">
        <f>'[1]Praha a Středočeský'!F77</f>
        <v>5.2096237917232529</v>
      </c>
      <c r="G8" s="60">
        <f>'[1]Praha a Středočeský'!G77</f>
        <v>4.4855478736875787</v>
      </c>
      <c r="H8" s="60">
        <f>'[1]Praha a Středočeský'!H77</f>
        <v>5.2111000408392858</v>
      </c>
      <c r="I8" s="60">
        <f>'[1]Praha a Středočeský'!I77</f>
        <v>6.5497366584859327</v>
      </c>
      <c r="J8" s="61">
        <f>'[1]Praha a Středočeský'!J77</f>
        <v>3.3536487619487629</v>
      </c>
    </row>
    <row r="9" spans="1:10" ht="15.75" x14ac:dyDescent="0.2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ht="15.75" x14ac:dyDescent="0.25">
      <c r="A10" s="4" t="s">
        <v>30</v>
      </c>
      <c r="B10" s="45">
        <f>[1]Jihočeský!B49</f>
        <v>75438</v>
      </c>
      <c r="C10" s="46">
        <f>[1]Jihočeský!C49</f>
        <v>3237</v>
      </c>
      <c r="D10" s="46">
        <f>[1]Jihočeský!D49</f>
        <v>16557</v>
      </c>
      <c r="E10" s="46">
        <f>[1]Jihočeský!E49</f>
        <v>14902</v>
      </c>
      <c r="F10" s="46">
        <f>[1]Jihočeský!F49</f>
        <v>3202</v>
      </c>
      <c r="G10" s="46">
        <f>[1]Jihočeský!G49</f>
        <v>9609</v>
      </c>
      <c r="H10" s="46">
        <f>[1]Jihočeský!H49</f>
        <v>8201</v>
      </c>
      <c r="I10" s="46">
        <f>SUM(B10:H10)</f>
        <v>131146</v>
      </c>
      <c r="J10" s="47">
        <f>[1]Jihočeský!J49</f>
        <v>41310</v>
      </c>
    </row>
    <row r="11" spans="1:10" ht="15.75" x14ac:dyDescent="0.25">
      <c r="A11" s="3" t="s">
        <v>18</v>
      </c>
      <c r="B11" s="48">
        <f>[1]Jihočeský!B50</f>
        <v>62687.37</v>
      </c>
      <c r="C11" s="49">
        <f>[1]Jihočeský!C50</f>
        <v>2085.83</v>
      </c>
      <c r="D11" s="49">
        <f>[1]Jihočeský!D50</f>
        <v>16557</v>
      </c>
      <c r="E11" s="49">
        <f>[1]Jihočeský!E50</f>
        <v>12805.96</v>
      </c>
      <c r="F11" s="49">
        <f>[1]Jihočeský!F50</f>
        <v>2334</v>
      </c>
      <c r="G11" s="49">
        <f>[1]Jihočeský!G50</f>
        <v>5904.05</v>
      </c>
      <c r="H11" s="49">
        <f>[1]Jihočeský!H50</f>
        <v>4791</v>
      </c>
      <c r="I11" s="50">
        <f>SUM(B11:H11)</f>
        <v>107165.21</v>
      </c>
      <c r="J11" s="51">
        <f>[1]Jihočeský!J50</f>
        <v>40531</v>
      </c>
    </row>
    <row r="12" spans="1:10" ht="15.75" x14ac:dyDescent="0.25">
      <c r="A12" s="7" t="s">
        <v>11</v>
      </c>
      <c r="B12" s="52">
        <f>(B11/B10)*100</f>
        <v>83.097868448262162</v>
      </c>
      <c r="C12" s="53">
        <f t="shared" ref="C12:J12" si="1">(C11/C10)*100</f>
        <v>64.437133147976525</v>
      </c>
      <c r="D12" s="53">
        <f t="shared" si="1"/>
        <v>100</v>
      </c>
      <c r="E12" s="53">
        <f t="shared" si="1"/>
        <v>85.934505435512008</v>
      </c>
      <c r="F12" s="53">
        <f t="shared" si="1"/>
        <v>72.891942535915049</v>
      </c>
      <c r="G12" s="53">
        <f t="shared" si="1"/>
        <v>61.442918097616818</v>
      </c>
      <c r="H12" s="53">
        <f t="shared" si="1"/>
        <v>58.419704914034874</v>
      </c>
      <c r="I12" s="53">
        <f t="shared" si="1"/>
        <v>81.714432769585045</v>
      </c>
      <c r="J12" s="54">
        <f t="shared" si="1"/>
        <v>98.114258048898577</v>
      </c>
    </row>
    <row r="13" spans="1:10" ht="15.75" x14ac:dyDescent="0.25">
      <c r="A13" s="5" t="s">
        <v>19</v>
      </c>
      <c r="B13" s="55">
        <f>[1]Jihočeský!B52</f>
        <v>398353.26</v>
      </c>
      <c r="C13" s="56">
        <f>[1]Jihočeský!C52</f>
        <v>9311.8799999999992</v>
      </c>
      <c r="D13" s="56">
        <f>[1]Jihočeský!D52</f>
        <v>99910.8</v>
      </c>
      <c r="E13" s="56">
        <f>[1]Jihočeský!E52</f>
        <v>60507.91</v>
      </c>
      <c r="F13" s="56">
        <f>[1]Jihočeský!F52</f>
        <v>13689</v>
      </c>
      <c r="G13" s="56">
        <f>[1]Jihočeský!G52</f>
        <v>21856.07</v>
      </c>
      <c r="H13" s="56">
        <f>[1]Jihočeský!H52</f>
        <v>28613</v>
      </c>
      <c r="I13" s="57">
        <f>SUM(B13:H13)</f>
        <v>632241.91999999993</v>
      </c>
      <c r="J13" s="58">
        <f>[1]Jihočeský!J52</f>
        <v>136673.21</v>
      </c>
    </row>
    <row r="14" spans="1:10" ht="16.5" thickBot="1" x14ac:dyDescent="0.3">
      <c r="A14" s="6" t="s">
        <v>10</v>
      </c>
      <c r="B14" s="59">
        <f>[1]Jihočeský!B53</f>
        <v>6.3546015728527134</v>
      </c>
      <c r="C14" s="60">
        <f>[1]Jihočeský!C53</f>
        <v>4.464352320179497</v>
      </c>
      <c r="D14" s="60">
        <f>[1]Jihočeský!D53</f>
        <v>6.0343540496466757</v>
      </c>
      <c r="E14" s="60">
        <f>[1]Jihočeský!E53</f>
        <v>4.7249803997513666</v>
      </c>
      <c r="F14" s="60">
        <f>[1]Jihočeský!F53</f>
        <v>5.8650385604113113</v>
      </c>
      <c r="G14" s="60">
        <f>[1]Jihočeský!G53</f>
        <v>3.7018775247499596</v>
      </c>
      <c r="H14" s="60">
        <f>[1]Jihočeský!H53</f>
        <v>5.9722396159465667</v>
      </c>
      <c r="I14" s="60">
        <f>[1]Jihočeský!I53</f>
        <v>5.899693753224577</v>
      </c>
      <c r="J14" s="61">
        <f>[1]Jihočeský!J53</f>
        <v>3.3720660728824847</v>
      </c>
    </row>
    <row r="15" spans="1:10" ht="15.75" x14ac:dyDescent="0.25">
      <c r="A15" s="72" t="s">
        <v>21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0" ht="15.75" x14ac:dyDescent="0.25">
      <c r="A16" s="4" t="s">
        <v>30</v>
      </c>
      <c r="B16" s="45">
        <f>[1]Královehradecký!B37</f>
        <v>55173</v>
      </c>
      <c r="C16" s="46">
        <f>[1]Královehradecký!C37</f>
        <v>3571</v>
      </c>
      <c r="D16" s="46">
        <f>[1]Královehradecký!D37</f>
        <v>7013</v>
      </c>
      <c r="E16" s="46">
        <f>[1]Královehradecký!E37</f>
        <v>6961</v>
      </c>
      <c r="F16" s="46">
        <f>[1]Královehradecký!F37</f>
        <v>1495</v>
      </c>
      <c r="G16" s="46">
        <f>[1]Královehradecký!G37</f>
        <v>2258</v>
      </c>
      <c r="H16" s="46">
        <f>[1]Královehradecký!H37</f>
        <v>3460</v>
      </c>
      <c r="I16" s="46">
        <f>SUM(B16:H16)</f>
        <v>79931</v>
      </c>
      <c r="J16" s="47">
        <f>[1]Královehradecký!J37</f>
        <v>25719</v>
      </c>
    </row>
    <row r="17" spans="1:10" ht="15.75" x14ac:dyDescent="0.25">
      <c r="A17" s="3" t="s">
        <v>18</v>
      </c>
      <c r="B17" s="48">
        <f>[1]Královehradecký!B38</f>
        <v>43189.22</v>
      </c>
      <c r="C17" s="49">
        <f>[1]Královehradecký!C38</f>
        <v>2745.72</v>
      </c>
      <c r="D17" s="49">
        <f>[1]Královehradecký!D38</f>
        <v>7013</v>
      </c>
      <c r="E17" s="49">
        <f>[1]Královehradecký!E38</f>
        <v>5033.88</v>
      </c>
      <c r="F17" s="49">
        <f>[1]Královehradecký!F38</f>
        <v>822.21</v>
      </c>
      <c r="G17" s="49">
        <f>[1]Královehradecký!G38</f>
        <v>735.68000000000006</v>
      </c>
      <c r="H17" s="49">
        <f>[1]Královehradecký!H38</f>
        <v>1966.82</v>
      </c>
      <c r="I17" s="50">
        <f>SUM(B17:H17)</f>
        <v>61506.53</v>
      </c>
      <c r="J17" s="51">
        <f>[1]Královehradecký!J38</f>
        <v>24437.200000000001</v>
      </c>
    </row>
    <row r="18" spans="1:10" ht="15.75" x14ac:dyDescent="0.25">
      <c r="A18" s="7" t="s">
        <v>11</v>
      </c>
      <c r="B18" s="52">
        <f>(B17/B16)*100</f>
        <v>78.279629528936255</v>
      </c>
      <c r="C18" s="53">
        <f t="shared" ref="C18:J18" si="2">(C17/C16)*100</f>
        <v>76.889386726407167</v>
      </c>
      <c r="D18" s="53">
        <f t="shared" si="2"/>
        <v>100</v>
      </c>
      <c r="E18" s="53">
        <f t="shared" si="2"/>
        <v>72.315471914954756</v>
      </c>
      <c r="F18" s="53">
        <f t="shared" si="2"/>
        <v>54.99732441471572</v>
      </c>
      <c r="G18" s="53">
        <f t="shared" si="2"/>
        <v>32.581045172719229</v>
      </c>
      <c r="H18" s="53">
        <f t="shared" si="2"/>
        <v>56.844508670520234</v>
      </c>
      <c r="I18" s="53">
        <f t="shared" si="2"/>
        <v>76.949531470893646</v>
      </c>
      <c r="J18" s="54">
        <f t="shared" si="2"/>
        <v>95.016135930634931</v>
      </c>
    </row>
    <row r="19" spans="1:10" ht="15.75" x14ac:dyDescent="0.25">
      <c r="A19" s="5" t="s">
        <v>19</v>
      </c>
      <c r="B19" s="55">
        <f>[1]Královehradecký!B40</f>
        <v>321028.37</v>
      </c>
      <c r="C19" s="56">
        <f>[1]Královehradecký!C40</f>
        <v>13533.22</v>
      </c>
      <c r="D19" s="56">
        <f>[1]Královehradecký!D40</f>
        <v>51266.329999999994</v>
      </c>
      <c r="E19" s="56">
        <f>[1]Královehradecký!E40</f>
        <v>29796.550000000003</v>
      </c>
      <c r="F19" s="56">
        <f>[1]Královehradecký!F40</f>
        <v>4883.75</v>
      </c>
      <c r="G19" s="56">
        <f>[1]Královehradecký!G40</f>
        <v>3316.27</v>
      </c>
      <c r="H19" s="56">
        <f>[1]Královehradecký!H40</f>
        <v>12185.74</v>
      </c>
      <c r="I19" s="57">
        <f>SUM(B19:H19)</f>
        <v>436010.23</v>
      </c>
      <c r="J19" s="58">
        <f>[1]Královehradecký!J40</f>
        <v>84017.34</v>
      </c>
    </row>
    <row r="20" spans="1:10" ht="16.5" thickBot="1" x14ac:dyDescent="0.3">
      <c r="A20" s="6" t="s">
        <v>10</v>
      </c>
      <c r="B20" s="59">
        <f>[1]Královehradecký!B41</f>
        <v>7.4330670940572672</v>
      </c>
      <c r="C20" s="60">
        <f>[1]Královehradecký!C41</f>
        <v>4.9288419795172125</v>
      </c>
      <c r="D20" s="60">
        <f>[1]Královehradecký!D41</f>
        <v>7.3101853700270913</v>
      </c>
      <c r="E20" s="60">
        <f>[1]Královehradecký!E41</f>
        <v>5.9192014906990238</v>
      </c>
      <c r="F20" s="60">
        <f>[1]Královehradecký!F41</f>
        <v>5.9397842400360004</v>
      </c>
      <c r="G20" s="60">
        <f>[1]Královehradecký!G41</f>
        <v>4.5077615267507607</v>
      </c>
      <c r="H20" s="60">
        <f>[1]Královehradecký!H41</f>
        <v>6.1956559319103937</v>
      </c>
      <c r="I20" s="60">
        <f>[1]Královehradecký!I41</f>
        <v>7.0888445503266064</v>
      </c>
      <c r="J20" s="61">
        <f>[1]Královehradecký!J41</f>
        <v>3.4380919254251712</v>
      </c>
    </row>
    <row r="21" spans="1:10" ht="15.75" x14ac:dyDescent="0.25">
      <c r="A21" s="72" t="s">
        <v>12</v>
      </c>
      <c r="B21" s="73"/>
      <c r="C21" s="73"/>
      <c r="D21" s="73"/>
      <c r="E21" s="73"/>
      <c r="F21" s="73"/>
      <c r="G21" s="73"/>
      <c r="H21" s="73"/>
      <c r="I21" s="73"/>
      <c r="J21" s="74"/>
    </row>
    <row r="22" spans="1:10" ht="15.75" x14ac:dyDescent="0.25">
      <c r="A22" s="4" t="s">
        <v>30</v>
      </c>
      <c r="B22" s="45">
        <f>[1]Karlovarský!B19</f>
        <v>10542</v>
      </c>
      <c r="C22" s="46">
        <f>[1]Karlovarský!C19</f>
        <v>193</v>
      </c>
      <c r="D22" s="46">
        <f>[1]Karlovarský!D19</f>
        <v>1468</v>
      </c>
      <c r="E22" s="46">
        <f>[1]Karlovarský!E19</f>
        <v>2382</v>
      </c>
      <c r="F22" s="46">
        <f>[1]Karlovarský!F19</f>
        <v>1583</v>
      </c>
      <c r="G22" s="46">
        <f>[1]Karlovarský!G19</f>
        <v>1527</v>
      </c>
      <c r="H22" s="46">
        <f>[1]Karlovarský!H19</f>
        <v>1906</v>
      </c>
      <c r="I22" s="46">
        <f>SUM(B22:H22)</f>
        <v>19601</v>
      </c>
      <c r="J22" s="47">
        <f>[1]Karlovarský!J19</f>
        <v>5595</v>
      </c>
    </row>
    <row r="23" spans="1:10" ht="15.75" x14ac:dyDescent="0.25">
      <c r="A23" s="3" t="s">
        <v>18</v>
      </c>
      <c r="B23" s="48">
        <f>[1]Karlovarský!B20</f>
        <v>8308</v>
      </c>
      <c r="C23" s="49">
        <f>[1]Karlovarský!C20</f>
        <v>142</v>
      </c>
      <c r="D23" s="49">
        <f>[1]Karlovarský!D20</f>
        <v>1468</v>
      </c>
      <c r="E23" s="49">
        <f>[1]Karlovarský!E20</f>
        <v>1399</v>
      </c>
      <c r="F23" s="49">
        <f>[1]Karlovarský!F20</f>
        <v>999</v>
      </c>
      <c r="G23" s="49">
        <f>[1]Karlovarský!G20</f>
        <v>579</v>
      </c>
      <c r="H23" s="49">
        <f>[1]Karlovarský!H20</f>
        <v>1373</v>
      </c>
      <c r="I23" s="50">
        <f>SUM(B23:H23)</f>
        <v>14268</v>
      </c>
      <c r="J23" s="51">
        <f>[1]Karlovarský!J20</f>
        <v>5595</v>
      </c>
    </row>
    <row r="24" spans="1:10" ht="15.75" x14ac:dyDescent="0.25">
      <c r="A24" s="7" t="s">
        <v>11</v>
      </c>
      <c r="B24" s="52">
        <f>(B23/B22)*100</f>
        <v>78.808575222917852</v>
      </c>
      <c r="C24" s="53">
        <f t="shared" ref="C24:J24" si="3">(C23/C22)*100</f>
        <v>73.575129533678748</v>
      </c>
      <c r="D24" s="53">
        <f t="shared" si="3"/>
        <v>100</v>
      </c>
      <c r="E24" s="53">
        <f t="shared" si="3"/>
        <v>58.732157850545761</v>
      </c>
      <c r="F24" s="53">
        <f t="shared" si="3"/>
        <v>63.108022741629824</v>
      </c>
      <c r="G24" s="53">
        <f t="shared" si="3"/>
        <v>37.917485265225928</v>
      </c>
      <c r="H24" s="53">
        <f t="shared" si="3"/>
        <v>72.035676810073454</v>
      </c>
      <c r="I24" s="53">
        <f t="shared" si="3"/>
        <v>72.792204479363292</v>
      </c>
      <c r="J24" s="54">
        <f t="shared" si="3"/>
        <v>100</v>
      </c>
    </row>
    <row r="25" spans="1:10" ht="15.75" x14ac:dyDescent="0.25">
      <c r="A25" s="5" t="s">
        <v>19</v>
      </c>
      <c r="B25" s="55">
        <f>[1]Karlovarský!B22</f>
        <v>40128</v>
      </c>
      <c r="C25" s="56">
        <f>[1]Karlovarský!C22</f>
        <v>536</v>
      </c>
      <c r="D25" s="56">
        <f>[1]Karlovarský!D22</f>
        <v>6797</v>
      </c>
      <c r="E25" s="56">
        <f>[1]Karlovarský!E22</f>
        <v>5646</v>
      </c>
      <c r="F25" s="56">
        <f>[1]Karlovarský!F22</f>
        <v>4136</v>
      </c>
      <c r="G25" s="56">
        <f>[1]Karlovarský!G22</f>
        <v>1956</v>
      </c>
      <c r="H25" s="56">
        <f>[1]Karlovarský!H22</f>
        <v>5968</v>
      </c>
      <c r="I25" s="57">
        <f>SUM(B25:H25)</f>
        <v>65167</v>
      </c>
      <c r="J25" s="58">
        <f>[1]Karlovarský!J22</f>
        <v>18762</v>
      </c>
    </row>
    <row r="26" spans="1:10" ht="16.5" thickBot="1" x14ac:dyDescent="0.3">
      <c r="A26" s="6" t="s">
        <v>10</v>
      </c>
      <c r="B26" s="59">
        <f>[1]Karlovarský!B23</f>
        <v>4.8300433317284543</v>
      </c>
      <c r="C26" s="60">
        <f>[1]Karlovarský!C23</f>
        <v>3.7746478873239435</v>
      </c>
      <c r="D26" s="60">
        <f>[1]Karlovarský!D23</f>
        <v>4.6301089918256126</v>
      </c>
      <c r="E26" s="60">
        <f>[1]Karlovarský!E23</f>
        <v>4.0357398141529668</v>
      </c>
      <c r="F26" s="60">
        <f>[1]Karlovarský!F23</f>
        <v>4.1401401401401401</v>
      </c>
      <c r="G26" s="60">
        <f>[1]Karlovarský!G23</f>
        <v>3.3782383419689119</v>
      </c>
      <c r="H26" s="60">
        <f>[1]Karlovarský!H23</f>
        <v>4.3466860888565186</v>
      </c>
      <c r="I26" s="60">
        <f>[1]Karlovarský!I23</f>
        <v>4.5673535183627703</v>
      </c>
      <c r="J26" s="61">
        <f>[1]Karlovarský!J23</f>
        <v>3.3533512064343163</v>
      </c>
    </row>
    <row r="27" spans="1:10" ht="15.75" x14ac:dyDescent="0.25">
      <c r="A27" s="72" t="s">
        <v>22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0" ht="15.75" x14ac:dyDescent="0.25">
      <c r="A28" s="4" t="s">
        <v>30</v>
      </c>
      <c r="B28" s="45">
        <f>[1]Ústecký!B31</f>
        <v>58763</v>
      </c>
      <c r="C28" s="46">
        <f>[1]Ústecký!C31</f>
        <v>2990</v>
      </c>
      <c r="D28" s="46">
        <f>[1]Ústecký!D31</f>
        <v>8465</v>
      </c>
      <c r="E28" s="46">
        <f>[1]Ústecký!E31</f>
        <v>10025</v>
      </c>
      <c r="F28" s="46">
        <f>[1]Ústecký!F31</f>
        <v>1979</v>
      </c>
      <c r="G28" s="46">
        <f>[1]Ústecký!G31</f>
        <v>886</v>
      </c>
      <c r="H28" s="46">
        <f>[1]Ústecký!H31</f>
        <v>987</v>
      </c>
      <c r="I28" s="46">
        <f>SUM(B28:H28)</f>
        <v>84095</v>
      </c>
      <c r="J28" s="47">
        <f>[1]Ústecký!J31</f>
        <v>26100</v>
      </c>
    </row>
    <row r="29" spans="1:10" ht="15.75" x14ac:dyDescent="0.25">
      <c r="A29" s="3" t="s">
        <v>18</v>
      </c>
      <c r="B29" s="48">
        <f>[1]Ústecký!B32</f>
        <v>54548.92</v>
      </c>
      <c r="C29" s="49">
        <f>[1]Ústecký!C32</f>
        <v>2835</v>
      </c>
      <c r="D29" s="49">
        <f>[1]Ústecký!D32</f>
        <v>8465</v>
      </c>
      <c r="E29" s="49">
        <f>[1]Ústecký!E32</f>
        <v>9447.26</v>
      </c>
      <c r="F29" s="49">
        <f>[1]Ústecký!F32</f>
        <v>1953</v>
      </c>
      <c r="G29" s="49">
        <f>[1]Ústecký!G32</f>
        <v>838</v>
      </c>
      <c r="H29" s="49">
        <f>[1]Ústecký!H32</f>
        <v>975</v>
      </c>
      <c r="I29" s="50">
        <f>SUM(B29:H29)</f>
        <v>79062.179999999993</v>
      </c>
      <c r="J29" s="51">
        <f>[1]Ústecký!J32</f>
        <v>25992.84</v>
      </c>
    </row>
    <row r="30" spans="1:10" ht="15.75" x14ac:dyDescent="0.25">
      <c r="A30" s="7" t="s">
        <v>11</v>
      </c>
      <c r="B30" s="52">
        <f>(B29/B28)*100</f>
        <v>92.828684716573349</v>
      </c>
      <c r="C30" s="53">
        <f t="shared" ref="C30:J30" si="4">(C29/C28)*100</f>
        <v>94.81605351170569</v>
      </c>
      <c r="D30" s="53">
        <f t="shared" si="4"/>
        <v>100</v>
      </c>
      <c r="E30" s="53">
        <f t="shared" si="4"/>
        <v>94.237007481296757</v>
      </c>
      <c r="F30" s="53">
        <f t="shared" si="4"/>
        <v>98.686205154118241</v>
      </c>
      <c r="G30" s="53">
        <f t="shared" si="4"/>
        <v>94.582392776523704</v>
      </c>
      <c r="H30" s="53">
        <f t="shared" si="4"/>
        <v>98.784194528875375</v>
      </c>
      <c r="I30" s="53">
        <f t="shared" si="4"/>
        <v>94.015316011653482</v>
      </c>
      <c r="J30" s="54">
        <f t="shared" si="4"/>
        <v>99.58942528735632</v>
      </c>
    </row>
    <row r="31" spans="1:10" ht="15.75" x14ac:dyDescent="0.25">
      <c r="A31" s="5" t="s">
        <v>19</v>
      </c>
      <c r="B31" s="55">
        <f>[1]Ústecký!B34</f>
        <v>297981.27</v>
      </c>
      <c r="C31" s="56">
        <f>[1]Ústecký!C34</f>
        <v>9600</v>
      </c>
      <c r="D31" s="56">
        <f>[1]Ústecký!D34</f>
        <v>55824.82</v>
      </c>
      <c r="E31" s="56">
        <f>[1]Ústecký!E34</f>
        <v>37138.42</v>
      </c>
      <c r="F31" s="56">
        <f>[1]Ústecký!F34</f>
        <v>10588.75</v>
      </c>
      <c r="G31" s="56">
        <f>[1]Ústecký!G34</f>
        <v>4200.3500000000004</v>
      </c>
      <c r="H31" s="56">
        <f>[1]Ústecký!H34</f>
        <v>4698.6000000000004</v>
      </c>
      <c r="I31" s="57">
        <f>SUM(B31:H31)</f>
        <v>420032.20999999996</v>
      </c>
      <c r="J31" s="58">
        <f>[1]Ústecký!J34</f>
        <v>88279.989999999991</v>
      </c>
    </row>
    <row r="32" spans="1:10" ht="16.5" thickBot="1" x14ac:dyDescent="0.3">
      <c r="A32" s="6" t="s">
        <v>10</v>
      </c>
      <c r="B32" s="59">
        <f>[1]Ústecký!B35</f>
        <v>5.4626428900883832</v>
      </c>
      <c r="C32" s="60">
        <f>[1]Ústecký!C35</f>
        <v>3.3862433862433861</v>
      </c>
      <c r="D32" s="60">
        <f>[1]Ústecký!D35</f>
        <v>6.594780862374483</v>
      </c>
      <c r="E32" s="60">
        <f>[1]Ústecký!E35</f>
        <v>3.9311313544879676</v>
      </c>
      <c r="F32" s="60">
        <f>[1]Ústecký!F35</f>
        <v>5.4217869943676398</v>
      </c>
      <c r="G32" s="60">
        <f>[1]Ústecký!G35</f>
        <v>5.0123508353221959</v>
      </c>
      <c r="H32" s="60">
        <f>[1]Ústecký!H35</f>
        <v>4.8190769230769233</v>
      </c>
      <c r="I32" s="60">
        <f>[1]Ústecký!I35</f>
        <v>5.3126818663487407</v>
      </c>
      <c r="J32" s="61">
        <f>[1]Ústecký!J35</f>
        <v>3.3963195249153224</v>
      </c>
    </row>
    <row r="33" spans="1:10" ht="15.75" x14ac:dyDescent="0.2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15.75" x14ac:dyDescent="0.25">
      <c r="A34" s="4" t="s">
        <v>30</v>
      </c>
      <c r="B34" s="45">
        <f>[1]Liberecký!B25</f>
        <v>10359</v>
      </c>
      <c r="C34" s="46">
        <f>[1]Liberecký!C25</f>
        <v>776</v>
      </c>
      <c r="D34" s="46">
        <f>[1]Liberecký!D25</f>
        <v>2084</v>
      </c>
      <c r="E34" s="46">
        <f>[1]Liberecký!E25</f>
        <v>1662</v>
      </c>
      <c r="F34" s="46">
        <f>[1]Liberecký!F25</f>
        <v>1020</v>
      </c>
      <c r="G34" s="46">
        <f>[1]Liberecký!G25</f>
        <v>1282</v>
      </c>
      <c r="H34" s="46">
        <f>[1]Liberecký!H25</f>
        <v>1283</v>
      </c>
      <c r="I34" s="46">
        <f>SUM(B34:H34)</f>
        <v>18466</v>
      </c>
      <c r="J34" s="47">
        <f>[1]Liberecký!J25</f>
        <v>5729</v>
      </c>
    </row>
    <row r="35" spans="1:10" ht="15.75" x14ac:dyDescent="0.25">
      <c r="A35" s="3" t="s">
        <v>18</v>
      </c>
      <c r="B35" s="48">
        <f>[1]Liberecký!B26</f>
        <v>6830.58</v>
      </c>
      <c r="C35" s="49">
        <f>[1]Liberecký!C26</f>
        <v>468.81</v>
      </c>
      <c r="D35" s="49">
        <f>[1]Liberecký!D26</f>
        <v>1962.8600000000001</v>
      </c>
      <c r="E35" s="49">
        <f>[1]Liberecký!E26</f>
        <v>1186.22</v>
      </c>
      <c r="F35" s="49">
        <f>[1]Liberecký!F26</f>
        <v>501.6</v>
      </c>
      <c r="G35" s="49">
        <f>[1]Liberecký!G26</f>
        <v>304.45999999999998</v>
      </c>
      <c r="H35" s="49">
        <f>[1]Liberecký!H26</f>
        <v>463.59000000000003</v>
      </c>
      <c r="I35" s="50">
        <f>SUM(B35:H35)</f>
        <v>11718.119999999999</v>
      </c>
      <c r="J35" s="51">
        <f>[1]Liberecký!J26</f>
        <v>5469.32</v>
      </c>
    </row>
    <row r="36" spans="1:10" ht="15.75" x14ac:dyDescent="0.25">
      <c r="A36" s="7" t="s">
        <v>11</v>
      </c>
      <c r="B36" s="52">
        <f>(B35/B34)*100</f>
        <v>65.938604112366065</v>
      </c>
      <c r="C36" s="53">
        <f t="shared" ref="C36:J36" si="5">(C35/C34)*100</f>
        <v>60.413659793814432</v>
      </c>
      <c r="D36" s="53">
        <f t="shared" si="5"/>
        <v>94.18714011516316</v>
      </c>
      <c r="E36" s="53">
        <f t="shared" si="5"/>
        <v>71.373044524669069</v>
      </c>
      <c r="F36" s="53">
        <f t="shared" si="5"/>
        <v>49.176470588235297</v>
      </c>
      <c r="G36" s="53">
        <f t="shared" si="5"/>
        <v>23.748829953198126</v>
      </c>
      <c r="H36" s="53">
        <f t="shared" si="5"/>
        <v>36.133281371784882</v>
      </c>
      <c r="I36" s="53">
        <f t="shared" si="5"/>
        <v>63.457814361529294</v>
      </c>
      <c r="J36" s="54">
        <f t="shared" si="5"/>
        <v>95.467271775178915</v>
      </c>
    </row>
    <row r="37" spans="1:10" ht="15.75" x14ac:dyDescent="0.25">
      <c r="A37" s="5" t="s">
        <v>19</v>
      </c>
      <c r="B37" s="55">
        <f>[1]Liberecký!B28</f>
        <v>47881.209999999992</v>
      </c>
      <c r="C37" s="56">
        <f>[1]Liberecký!C28</f>
        <v>2543.16</v>
      </c>
      <c r="D37" s="56">
        <f>[1]Liberecký!D28</f>
        <v>12381.490000000002</v>
      </c>
      <c r="E37" s="56">
        <f>[1]Liberecký!E28</f>
        <v>5316.98</v>
      </c>
      <c r="F37" s="56">
        <f>[1]Liberecký!F28</f>
        <v>2628.4799999999996</v>
      </c>
      <c r="G37" s="56">
        <f>[1]Liberecký!G28</f>
        <v>825.09</v>
      </c>
      <c r="H37" s="56">
        <f>[1]Liberecký!H28</f>
        <v>2275.2800000000002</v>
      </c>
      <c r="I37" s="57">
        <f>SUM(B37:H37)</f>
        <v>73851.689999999988</v>
      </c>
      <c r="J37" s="58">
        <f>[1]Liberecký!J28</f>
        <v>18744.45</v>
      </c>
    </row>
    <row r="38" spans="1:10" ht="16.5" thickBot="1" x14ac:dyDescent="0.3">
      <c r="A38" s="6" t="s">
        <v>10</v>
      </c>
      <c r="B38" s="59">
        <f>[1]Liberecký!B29</f>
        <v>7.0098307903574799</v>
      </c>
      <c r="C38" s="60">
        <f>[1]Liberecký!C29</f>
        <v>5.4247136366545075</v>
      </c>
      <c r="D38" s="60">
        <f>[1]Liberecký!D29</f>
        <v>6.3078823757170666</v>
      </c>
      <c r="E38" s="60">
        <f>[1]Liberecký!E29</f>
        <v>4.4822882770481023</v>
      </c>
      <c r="F38" s="60">
        <f>[1]Liberecký!F29</f>
        <v>5.2401913875598076</v>
      </c>
      <c r="G38" s="60">
        <f>[1]Liberecký!G29</f>
        <v>2.7100111673126195</v>
      </c>
      <c r="H38" s="60">
        <f>[1]Liberecký!H29</f>
        <v>4.9079574624129076</v>
      </c>
      <c r="I38" s="60">
        <f>[1]Liberecký!I29</f>
        <v>6.3023496943195667</v>
      </c>
      <c r="J38" s="61">
        <f>[1]Liberecký!J29</f>
        <v>3.4271993593353471</v>
      </c>
    </row>
    <row r="39" spans="1:10" ht="15.75" x14ac:dyDescent="0.2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15.75" x14ac:dyDescent="0.25">
      <c r="A40" s="4" t="s">
        <v>30</v>
      </c>
      <c r="B40" s="45">
        <f>[1]Plzeňský!B37</f>
        <v>59101</v>
      </c>
      <c r="C40" s="46">
        <f>[1]Plzeňský!C37</f>
        <v>2030</v>
      </c>
      <c r="D40" s="46">
        <f>[1]Plzeňský!D37</f>
        <v>17844</v>
      </c>
      <c r="E40" s="46">
        <f>[1]Plzeňský!E37</f>
        <v>7307</v>
      </c>
      <c r="F40" s="46">
        <f>[1]Plzeňský!F37</f>
        <v>2609</v>
      </c>
      <c r="G40" s="46">
        <f>[1]Plzeňský!G37</f>
        <v>8954</v>
      </c>
      <c r="H40" s="46">
        <f>[1]Plzeňský!H37</f>
        <v>6038</v>
      </c>
      <c r="I40" s="46">
        <f>SUM(B40:H40)</f>
        <v>103883</v>
      </c>
      <c r="J40" s="47">
        <f>[1]Plzeňský!J37</f>
        <v>30841</v>
      </c>
    </row>
    <row r="41" spans="1:10" ht="15.75" x14ac:dyDescent="0.25">
      <c r="A41" s="3" t="s">
        <v>18</v>
      </c>
      <c r="B41" s="48">
        <f>[1]Plzeňský!B38</f>
        <v>53935</v>
      </c>
      <c r="C41" s="49">
        <f>[1]Plzeňský!C38</f>
        <v>1478.27</v>
      </c>
      <c r="D41" s="49">
        <f>[1]Plzeňský!D38</f>
        <v>17844</v>
      </c>
      <c r="E41" s="49">
        <f>[1]Plzeňský!E38</f>
        <v>5950</v>
      </c>
      <c r="F41" s="49">
        <f>[1]Plzeňský!F38</f>
        <v>1893</v>
      </c>
      <c r="G41" s="49">
        <f>[1]Plzeňský!G38</f>
        <v>5094</v>
      </c>
      <c r="H41" s="49">
        <f>[1]Plzeňský!H38</f>
        <v>4515</v>
      </c>
      <c r="I41" s="50">
        <f>SUM(B41:H41)</f>
        <v>90709.26999999999</v>
      </c>
      <c r="J41" s="51">
        <f>[1]Plzeňský!J38</f>
        <v>30841</v>
      </c>
    </row>
    <row r="42" spans="1:10" ht="15.75" x14ac:dyDescent="0.25">
      <c r="A42" s="7" t="s">
        <v>11</v>
      </c>
      <c r="B42" s="52">
        <f>(B41/B40)*100</f>
        <v>91.259031150065141</v>
      </c>
      <c r="C42" s="53">
        <f t="shared" ref="C42:J42" si="6">(C41/C40)*100</f>
        <v>72.821182266009856</v>
      </c>
      <c r="D42" s="53">
        <f t="shared" si="6"/>
        <v>100</v>
      </c>
      <c r="E42" s="53">
        <f t="shared" si="6"/>
        <v>81.428766935814963</v>
      </c>
      <c r="F42" s="53">
        <f t="shared" si="6"/>
        <v>72.556535070908396</v>
      </c>
      <c r="G42" s="53">
        <f t="shared" si="6"/>
        <v>56.890775072593257</v>
      </c>
      <c r="H42" s="53">
        <f t="shared" si="6"/>
        <v>74.776416031798604</v>
      </c>
      <c r="I42" s="53">
        <f t="shared" si="6"/>
        <v>87.318685444201634</v>
      </c>
      <c r="J42" s="54">
        <f t="shared" si="6"/>
        <v>100</v>
      </c>
    </row>
    <row r="43" spans="1:10" ht="15.75" x14ac:dyDescent="0.25">
      <c r="A43" s="5" t="s">
        <v>19</v>
      </c>
      <c r="B43" s="55">
        <f>[1]Plzeňský!B40</f>
        <v>328037</v>
      </c>
      <c r="C43" s="56">
        <f>[1]Plzeňský!C40</f>
        <v>6218.5</v>
      </c>
      <c r="D43" s="56">
        <f>[1]Plzeňský!D40</f>
        <v>113391.8</v>
      </c>
      <c r="E43" s="56">
        <f>[1]Plzeňský!E40</f>
        <v>23556.400000000001</v>
      </c>
      <c r="F43" s="56">
        <f>[1]Plzeňský!F40</f>
        <v>9306</v>
      </c>
      <c r="G43" s="56">
        <f>[1]Plzeňský!G40</f>
        <v>21046.7</v>
      </c>
      <c r="H43" s="56">
        <f>[1]Plzeňský!H40</f>
        <v>23647.599999999999</v>
      </c>
      <c r="I43" s="57">
        <f>SUM(B43:H43)</f>
        <v>525204</v>
      </c>
      <c r="J43" s="58">
        <f>[1]Plzeňský!J40</f>
        <v>100847.1</v>
      </c>
    </row>
    <row r="44" spans="1:10" ht="16.5" thickBot="1" x14ac:dyDescent="0.3">
      <c r="A44" s="6" t="s">
        <v>10</v>
      </c>
      <c r="B44" s="59">
        <f>[1]Plzeňský!B41</f>
        <v>6.0820802818207103</v>
      </c>
      <c r="C44" s="60">
        <f>[1]Plzeňský!C41</f>
        <v>4.2066063709606496</v>
      </c>
      <c r="D44" s="60">
        <f>[1]Plzeňský!D41</f>
        <v>6.3546177986998433</v>
      </c>
      <c r="E44" s="60">
        <f>[1]Plzeňský!E41</f>
        <v>3.959058823529412</v>
      </c>
      <c r="F44" s="60">
        <f>[1]Plzeňský!F41</f>
        <v>4.9160063391442153</v>
      </c>
      <c r="G44" s="60">
        <f>[1]Plzeňský!G41</f>
        <v>4.1316647035728309</v>
      </c>
      <c r="H44" s="60">
        <f>[1]Plzeňský!H41</f>
        <v>5.2375636766334441</v>
      </c>
      <c r="I44" s="60">
        <f>[1]Plzeňský!I41</f>
        <v>5.789925035828464</v>
      </c>
      <c r="J44" s="61">
        <f>[1]Plzeňský!J41</f>
        <v>3.269903699620635</v>
      </c>
    </row>
    <row r="45" spans="1:10" ht="15.75" x14ac:dyDescent="0.25">
      <c r="A45" s="72" t="s">
        <v>25</v>
      </c>
      <c r="B45" s="73"/>
      <c r="C45" s="73"/>
      <c r="D45" s="73"/>
      <c r="E45" s="73"/>
      <c r="F45" s="73"/>
      <c r="G45" s="73"/>
      <c r="H45" s="73"/>
      <c r="I45" s="73"/>
      <c r="J45" s="74"/>
    </row>
    <row r="46" spans="1:10" ht="15.75" x14ac:dyDescent="0.25">
      <c r="A46" s="4" t="s">
        <v>30</v>
      </c>
      <c r="B46" s="45">
        <f>[1]Pardubický!B31</f>
        <v>49996</v>
      </c>
      <c r="C46" s="46">
        <f>[1]Pardubický!C31</f>
        <v>2721</v>
      </c>
      <c r="D46" s="46">
        <f>[1]Pardubický!D31</f>
        <v>6417</v>
      </c>
      <c r="E46" s="46">
        <f>[1]Pardubický!E31</f>
        <v>15700</v>
      </c>
      <c r="F46" s="46">
        <f>[1]Pardubický!F31</f>
        <v>820</v>
      </c>
      <c r="G46" s="46">
        <f>[1]Pardubický!G31</f>
        <v>1969</v>
      </c>
      <c r="H46" s="46">
        <f>[1]Pardubický!H31</f>
        <v>3957</v>
      </c>
      <c r="I46" s="46">
        <f>SUM(B46:H46)</f>
        <v>81580</v>
      </c>
      <c r="J46" s="47">
        <f>[1]Pardubický!J31</f>
        <v>25794</v>
      </c>
    </row>
    <row r="47" spans="1:10" ht="15.75" x14ac:dyDescent="0.25">
      <c r="A47" s="3" t="s">
        <v>18</v>
      </c>
      <c r="B47" s="48">
        <f>[1]Pardubický!B32</f>
        <v>41835.060000000005</v>
      </c>
      <c r="C47" s="49">
        <f>[1]Pardubický!C32</f>
        <v>1597.36</v>
      </c>
      <c r="D47" s="49">
        <f>[1]Pardubický!D32</f>
        <v>6417</v>
      </c>
      <c r="E47" s="49">
        <f>[1]Pardubický!E32</f>
        <v>13539.73</v>
      </c>
      <c r="F47" s="49">
        <f>[1]Pardubický!F32</f>
        <v>560.85</v>
      </c>
      <c r="G47" s="49">
        <f>[1]Pardubický!G32</f>
        <v>999.62</v>
      </c>
      <c r="H47" s="49">
        <f>[1]Pardubický!H32</f>
        <v>2237.5699999999997</v>
      </c>
      <c r="I47" s="50">
        <f>SUM(B47:H47)</f>
        <v>67187.19</v>
      </c>
      <c r="J47" s="51">
        <f>[1]Pardubický!J32</f>
        <v>23778.639999999999</v>
      </c>
    </row>
    <row r="48" spans="1:10" ht="15.75" x14ac:dyDescent="0.25">
      <c r="A48" s="7" t="s">
        <v>11</v>
      </c>
      <c r="B48" s="52">
        <f>(B47/B46)*100</f>
        <v>83.676814145131615</v>
      </c>
      <c r="C48" s="53">
        <f t="shared" ref="C48:J48" si="7">(C47/C46)*100</f>
        <v>58.704887908857039</v>
      </c>
      <c r="D48" s="53">
        <f t="shared" si="7"/>
        <v>100</v>
      </c>
      <c r="E48" s="53">
        <f t="shared" si="7"/>
        <v>86.240318471337574</v>
      </c>
      <c r="F48" s="53">
        <f t="shared" si="7"/>
        <v>68.396341463414629</v>
      </c>
      <c r="G48" s="53">
        <f t="shared" si="7"/>
        <v>50.767902488572879</v>
      </c>
      <c r="H48" s="53">
        <f t="shared" si="7"/>
        <v>56.547131665403072</v>
      </c>
      <c r="I48" s="53">
        <f t="shared" si="7"/>
        <v>82.357428291247857</v>
      </c>
      <c r="J48" s="54">
        <f t="shared" si="7"/>
        <v>92.186710087617271</v>
      </c>
    </row>
    <row r="49" spans="1:10" ht="15.75" x14ac:dyDescent="0.25">
      <c r="A49" s="5" t="s">
        <v>19</v>
      </c>
      <c r="B49" s="55">
        <f>[1]Pardubický!B34</f>
        <v>287954.52</v>
      </c>
      <c r="C49" s="56">
        <f>[1]Pardubický!C34</f>
        <v>8209.48</v>
      </c>
      <c r="D49" s="56">
        <f>[1]Pardubický!D34</f>
        <v>42263.490000000005</v>
      </c>
      <c r="E49" s="56">
        <f>[1]Pardubický!E34</f>
        <v>69533.350000000006</v>
      </c>
      <c r="F49" s="56">
        <f>[1]Pardubický!F34</f>
        <v>1778.33</v>
      </c>
      <c r="G49" s="56">
        <f>[1]Pardubický!G34</f>
        <v>3553.85</v>
      </c>
      <c r="H49" s="56">
        <f>[1]Pardubický!H34</f>
        <v>11556.039999999999</v>
      </c>
      <c r="I49" s="57">
        <f>SUM(B49:H49)</f>
        <v>424849.05999999994</v>
      </c>
      <c r="J49" s="58">
        <f>[1]Pardubický!J34</f>
        <v>79589.400000000009</v>
      </c>
    </row>
    <row r="50" spans="1:10" ht="16.5" thickBot="1" x14ac:dyDescent="0.3">
      <c r="A50" s="6" t="s">
        <v>10</v>
      </c>
      <c r="B50" s="59">
        <f>[1]Pardubický!B35</f>
        <v>6.8830908811891263</v>
      </c>
      <c r="C50" s="60">
        <f>[1]Pardubický!C35</f>
        <v>5.1394050182801623</v>
      </c>
      <c r="D50" s="60">
        <f>[1]Pardubický!D35</f>
        <v>6.5861757830762047</v>
      </c>
      <c r="E50" s="60">
        <f>[1]Pardubický!E35</f>
        <v>5.1355049177494685</v>
      </c>
      <c r="F50" s="60">
        <f>[1]Pardubický!F35</f>
        <v>3.1707764999554247</v>
      </c>
      <c r="G50" s="60">
        <f>[1]Pardubický!G35</f>
        <v>3.5552009763710211</v>
      </c>
      <c r="H50" s="60">
        <f>[1]Pardubický!H35</f>
        <v>5.1645490420411431</v>
      </c>
      <c r="I50" s="60">
        <f>[1]Pardubický!I35</f>
        <v>6.3126530154964566</v>
      </c>
      <c r="J50" s="61">
        <f>[1]Pardubický!J35</f>
        <v>3.3470963856637725</v>
      </c>
    </row>
    <row r="51" spans="1:10" ht="15.75" x14ac:dyDescent="0.2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15.75" x14ac:dyDescent="0.25">
      <c r="A52" s="4" t="s">
        <v>30</v>
      </c>
      <c r="B52" s="45">
        <f>[1]Vysočina!B37</f>
        <v>74344</v>
      </c>
      <c r="C52" s="46">
        <f>[1]Vysočina!C37</f>
        <v>3162</v>
      </c>
      <c r="D52" s="46">
        <f>[1]Vysočina!D37</f>
        <v>15660</v>
      </c>
      <c r="E52" s="46">
        <f>[1]Vysočina!E37</f>
        <v>26379</v>
      </c>
      <c r="F52" s="46">
        <f>[1]Vysočina!F37</f>
        <v>3927</v>
      </c>
      <c r="G52" s="46">
        <f>[1]Vysočina!G37</f>
        <v>5472</v>
      </c>
      <c r="H52" s="46">
        <f>[1]Vysočina!H37</f>
        <v>5135</v>
      </c>
      <c r="I52" s="46">
        <f>SUM(B52:H52)</f>
        <v>134079</v>
      </c>
      <c r="J52" s="47">
        <f>[1]Vysočina!J37</f>
        <v>41160</v>
      </c>
    </row>
    <row r="53" spans="1:10" ht="15.75" x14ac:dyDescent="0.25">
      <c r="A53" s="3" t="s">
        <v>18</v>
      </c>
      <c r="B53" s="48">
        <f>[1]Vysočina!B38</f>
        <v>64186</v>
      </c>
      <c r="C53" s="49">
        <f>[1]Vysočina!C38</f>
        <v>1619</v>
      </c>
      <c r="D53" s="49">
        <f>[1]Vysočina!D38</f>
        <v>15660</v>
      </c>
      <c r="E53" s="49">
        <f>[1]Vysočina!E38</f>
        <v>24288</v>
      </c>
      <c r="F53" s="49">
        <f>[1]Vysočina!F38</f>
        <v>3306</v>
      </c>
      <c r="G53" s="49">
        <f>[1]Vysočina!G38</f>
        <v>2951</v>
      </c>
      <c r="H53" s="49">
        <f>[1]Vysočina!H38</f>
        <v>4155</v>
      </c>
      <c r="I53" s="50">
        <f>SUM(B53:H53)</f>
        <v>116165</v>
      </c>
      <c r="J53" s="51">
        <f>[1]Vysočina!J38</f>
        <v>41160</v>
      </c>
    </row>
    <row r="54" spans="1:10" ht="15.75" x14ac:dyDescent="0.25">
      <c r="A54" s="7" t="s">
        <v>11</v>
      </c>
      <c r="B54" s="52">
        <f>(B53/B52)*100</f>
        <v>86.33648983105563</v>
      </c>
      <c r="C54" s="53">
        <f t="shared" ref="C54:J54" si="8">(C53/C52)*100</f>
        <v>51.201771030993037</v>
      </c>
      <c r="D54" s="53">
        <f t="shared" si="8"/>
        <v>100</v>
      </c>
      <c r="E54" s="53">
        <f t="shared" si="8"/>
        <v>92.073240077334233</v>
      </c>
      <c r="F54" s="53">
        <f t="shared" si="8"/>
        <v>84.18640183346065</v>
      </c>
      <c r="G54" s="53">
        <f t="shared" si="8"/>
        <v>53.929093567251464</v>
      </c>
      <c r="H54" s="53">
        <f t="shared" si="8"/>
        <v>80.915287244401171</v>
      </c>
      <c r="I54" s="53">
        <f t="shared" si="8"/>
        <v>86.639220161248218</v>
      </c>
      <c r="J54" s="54">
        <f t="shared" si="8"/>
        <v>100</v>
      </c>
    </row>
    <row r="55" spans="1:10" ht="15.75" x14ac:dyDescent="0.25">
      <c r="A55" s="5" t="s">
        <v>19</v>
      </c>
      <c r="B55" s="55">
        <f>[1]Vysočina!B40</f>
        <v>405248</v>
      </c>
      <c r="C55" s="56">
        <f>[1]Vysočina!C40</f>
        <v>7269</v>
      </c>
      <c r="D55" s="56">
        <f>[1]Vysočina!D40</f>
        <v>104268</v>
      </c>
      <c r="E55" s="56">
        <f>[1]Vysočina!E40</f>
        <v>109852</v>
      </c>
      <c r="F55" s="56">
        <f>[1]Vysočina!F40</f>
        <v>20316</v>
      </c>
      <c r="G55" s="56">
        <f>[1]Vysočina!G40</f>
        <v>13007</v>
      </c>
      <c r="H55" s="56">
        <f>[1]Vysočina!H40</f>
        <v>24046</v>
      </c>
      <c r="I55" s="57">
        <f>SUM(B55:H55)</f>
        <v>684006</v>
      </c>
      <c r="J55" s="58">
        <f>[1]Vysočina!J40</f>
        <v>153455</v>
      </c>
    </row>
    <row r="56" spans="1:10" ht="16.5" thickBot="1" x14ac:dyDescent="0.3">
      <c r="A56" s="6" t="s">
        <v>10</v>
      </c>
      <c r="B56" s="59">
        <f>[1]Vysočina!B41</f>
        <v>6.3136509519209794</v>
      </c>
      <c r="C56" s="60">
        <f>[1]Vysočina!C41</f>
        <v>4.4898085237801109</v>
      </c>
      <c r="D56" s="60">
        <f>[1]Vysočina!D41</f>
        <v>6.6582375478927203</v>
      </c>
      <c r="E56" s="60">
        <f>[1]Vysočina!E41</f>
        <v>4.5228919631093545</v>
      </c>
      <c r="F56" s="60">
        <f>[1]Vysočina!F41</f>
        <v>6.14519056261343</v>
      </c>
      <c r="G56" s="60">
        <f>[1]Vysočina!G41</f>
        <v>4.4076584208742799</v>
      </c>
      <c r="H56" s="60">
        <f>[1]Vysočina!H41</f>
        <v>5.7872442839951868</v>
      </c>
      <c r="I56" s="60">
        <f>[1]Vysočina!I41</f>
        <v>5.8882279516205394</v>
      </c>
      <c r="J56" s="61">
        <f>[1]Vysočina!J41</f>
        <v>3.7282555879494654</v>
      </c>
    </row>
    <row r="57" spans="1:10" ht="15.75" x14ac:dyDescent="0.2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15.75" x14ac:dyDescent="0.25">
      <c r="A58" s="4" t="s">
        <v>30</v>
      </c>
      <c r="B58" s="45">
        <f>[1]Jihomoravský!B43</f>
        <v>105005</v>
      </c>
      <c r="C58" s="46">
        <f>[1]Jihomoravský!C43</f>
        <v>2370</v>
      </c>
      <c r="D58" s="46">
        <f>[1]Jihomoravský!D43</f>
        <v>14285</v>
      </c>
      <c r="E58" s="46">
        <f>[1]Jihomoravský!E43</f>
        <v>21367</v>
      </c>
      <c r="F58" s="46">
        <f>[1]Jihomoravský!F43</f>
        <v>1647</v>
      </c>
      <c r="G58" s="46">
        <f>[1]Jihomoravský!G43</f>
        <v>1327</v>
      </c>
      <c r="H58" s="46">
        <f>[1]Jihomoravský!H43</f>
        <v>2434</v>
      </c>
      <c r="I58" s="46">
        <f>SUM(B58:H58)</f>
        <v>148435</v>
      </c>
      <c r="J58" s="47">
        <f>[1]Jihomoravský!J43</f>
        <v>31759</v>
      </c>
    </row>
    <row r="59" spans="1:10" ht="15.75" x14ac:dyDescent="0.25">
      <c r="A59" s="3" t="s">
        <v>18</v>
      </c>
      <c r="B59" s="48">
        <f>[1]Jihomoravský!B44</f>
        <v>101274</v>
      </c>
      <c r="C59" s="49">
        <f>[1]Jihomoravský!C44</f>
        <v>1936</v>
      </c>
      <c r="D59" s="49">
        <f>[1]Jihomoravský!D44</f>
        <v>14285</v>
      </c>
      <c r="E59" s="49">
        <f>[1]Jihomoravský!E44</f>
        <v>20668</v>
      </c>
      <c r="F59" s="49">
        <f>[1]Jihomoravský!F44</f>
        <v>1421</v>
      </c>
      <c r="G59" s="49">
        <f>[1]Jihomoravský!G44</f>
        <v>1063</v>
      </c>
      <c r="H59" s="49">
        <f>[1]Jihomoravský!H44</f>
        <v>2281</v>
      </c>
      <c r="I59" s="50">
        <f>SUM(B59:H59)</f>
        <v>142928</v>
      </c>
      <c r="J59" s="51">
        <f>[1]Jihomoravský!J44</f>
        <v>31658</v>
      </c>
    </row>
    <row r="60" spans="1:10" ht="15.75" x14ac:dyDescent="0.25">
      <c r="A60" s="7" t="s">
        <v>11</v>
      </c>
      <c r="B60" s="52">
        <f>(B59/B58)*100</f>
        <v>96.446835864958814</v>
      </c>
      <c r="C60" s="53">
        <f t="shared" ref="C60:J60" si="9">(C59/C58)*100</f>
        <v>81.687763713080159</v>
      </c>
      <c r="D60" s="53">
        <f t="shared" si="9"/>
        <v>100</v>
      </c>
      <c r="E60" s="53">
        <f t="shared" si="9"/>
        <v>96.728600177844342</v>
      </c>
      <c r="F60" s="53">
        <f t="shared" si="9"/>
        <v>86.278081360048574</v>
      </c>
      <c r="G60" s="53">
        <f t="shared" si="9"/>
        <v>80.105501130369248</v>
      </c>
      <c r="H60" s="53">
        <f t="shared" si="9"/>
        <v>93.714050944946592</v>
      </c>
      <c r="I60" s="53">
        <f t="shared" si="9"/>
        <v>96.289958567723247</v>
      </c>
      <c r="J60" s="54">
        <f t="shared" si="9"/>
        <v>99.68197991120627</v>
      </c>
    </row>
    <row r="61" spans="1:10" ht="15.75" x14ac:dyDescent="0.25">
      <c r="A61" s="5" t="s">
        <v>19</v>
      </c>
      <c r="B61" s="55">
        <f>[1]Jihomoravský!B46</f>
        <v>661652</v>
      </c>
      <c r="C61" s="56">
        <f>[1]Jihomoravský!C46</f>
        <v>9142</v>
      </c>
      <c r="D61" s="56">
        <f>[1]Jihomoravský!D46</f>
        <v>94708.6</v>
      </c>
      <c r="E61" s="56">
        <f>[1]Jihomoravský!E46</f>
        <v>112466</v>
      </c>
      <c r="F61" s="56">
        <f>[1]Jihomoravský!F46</f>
        <v>6287</v>
      </c>
      <c r="G61" s="56">
        <f>[1]Jihomoravský!G46</f>
        <v>3285.5</v>
      </c>
      <c r="H61" s="56">
        <f>[1]Jihomoravský!H46</f>
        <v>13113</v>
      </c>
      <c r="I61" s="57">
        <f>SUM(B61:H61)</f>
        <v>900654.1</v>
      </c>
      <c r="J61" s="58">
        <f>[1]Jihomoravský!J46</f>
        <v>101251</v>
      </c>
    </row>
    <row r="62" spans="1:10" ht="16.5" thickBot="1" x14ac:dyDescent="0.3">
      <c r="A62" s="6" t="s">
        <v>10</v>
      </c>
      <c r="B62" s="59">
        <f>[1]Jihomoravský!B47</f>
        <v>6.5332859371605743</v>
      </c>
      <c r="C62" s="60">
        <f>[1]Jihomoravský!C47</f>
        <v>4.7221074380165291</v>
      </c>
      <c r="D62" s="60">
        <f>[1]Jihomoravský!D47</f>
        <v>6.629933496674834</v>
      </c>
      <c r="E62" s="60">
        <f>[1]Jihomoravský!E47</f>
        <v>5.4415521579252948</v>
      </c>
      <c r="F62" s="60">
        <f>[1]Jihomoravský!F47</f>
        <v>4.4243490499648139</v>
      </c>
      <c r="G62" s="60">
        <f>[1]Jihomoravský!G47</f>
        <v>3.090780809031044</v>
      </c>
      <c r="H62" s="60">
        <f>[1]Jihomoravský!H47</f>
        <v>5.7487943884261288</v>
      </c>
      <c r="I62" s="60">
        <f>[1]Jihomoravský!I47</f>
        <v>6.3014531792231052</v>
      </c>
      <c r="J62" s="61">
        <f>[1]Jihomoravský!J47</f>
        <v>3.1982753174553036</v>
      </c>
    </row>
    <row r="63" spans="1:10" ht="15.75" x14ac:dyDescent="0.2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15.75" x14ac:dyDescent="0.25">
      <c r="A64" s="4" t="s">
        <v>30</v>
      </c>
      <c r="B64" s="45">
        <f>[1]Olomoucký!B37</f>
        <v>49411</v>
      </c>
      <c r="C64" s="46">
        <f>[1]Olomoucký!C37</f>
        <v>2041</v>
      </c>
      <c r="D64" s="46">
        <f>[1]Olomoucký!D37</f>
        <v>3790</v>
      </c>
      <c r="E64" s="46">
        <f>[1]Olomoucký!E37</f>
        <v>31599</v>
      </c>
      <c r="F64" s="46">
        <f>[1]Olomoucký!F37</f>
        <v>1116</v>
      </c>
      <c r="G64" s="46">
        <f>[1]Olomoucký!G37</f>
        <v>1251</v>
      </c>
      <c r="H64" s="46">
        <f>[1]Olomoucký!H37</f>
        <v>1266</v>
      </c>
      <c r="I64" s="46">
        <f>SUM(B64:H64)</f>
        <v>90474</v>
      </c>
      <c r="J64" s="47">
        <f>[1]Olomoucký!J37</f>
        <v>25916</v>
      </c>
    </row>
    <row r="65" spans="1:10" ht="15.75" x14ac:dyDescent="0.25">
      <c r="A65" s="3" t="s">
        <v>18</v>
      </c>
      <c r="B65" s="48">
        <f>[1]Olomoucký!B38</f>
        <v>41006</v>
      </c>
      <c r="C65" s="49">
        <f>[1]Olomoucký!C38</f>
        <v>1354.55</v>
      </c>
      <c r="D65" s="49">
        <f>[1]Olomoucký!D38</f>
        <v>3790</v>
      </c>
      <c r="E65" s="49">
        <f>[1]Olomoucký!E38</f>
        <v>30775</v>
      </c>
      <c r="F65" s="49">
        <f>[1]Olomoucký!F38</f>
        <v>204.84</v>
      </c>
      <c r="G65" s="49">
        <f>[1]Olomoucký!G38</f>
        <v>726.6</v>
      </c>
      <c r="H65" s="49">
        <f>[1]Olomoucký!H38</f>
        <v>885</v>
      </c>
      <c r="I65" s="50">
        <f>SUM(B65:H65)</f>
        <v>78741.990000000005</v>
      </c>
      <c r="J65" s="51">
        <f>[1]Olomoucký!J38</f>
        <v>25323</v>
      </c>
    </row>
    <row r="66" spans="1:10" ht="15.75" x14ac:dyDescent="0.25">
      <c r="A66" s="7" t="s">
        <v>11</v>
      </c>
      <c r="B66" s="52">
        <f>(B65/B64)*100</f>
        <v>82.98961769646435</v>
      </c>
      <c r="C66" s="53">
        <f t="shared" ref="C66:J66" si="10">(C65/C64)*100</f>
        <v>66.366976972072507</v>
      </c>
      <c r="D66" s="53">
        <f t="shared" si="10"/>
        <v>100</v>
      </c>
      <c r="E66" s="53">
        <f t="shared" si="10"/>
        <v>97.392322541852593</v>
      </c>
      <c r="F66" s="53">
        <f t="shared" si="10"/>
        <v>18.35483870967742</v>
      </c>
      <c r="G66" s="53">
        <f t="shared" si="10"/>
        <v>58.081534772182252</v>
      </c>
      <c r="H66" s="53">
        <f t="shared" si="10"/>
        <v>69.90521327014217</v>
      </c>
      <c r="I66" s="53">
        <f t="shared" si="10"/>
        <v>87.032727634458524</v>
      </c>
      <c r="J66" s="54">
        <f t="shared" si="10"/>
        <v>97.711838246642998</v>
      </c>
    </row>
    <row r="67" spans="1:10" ht="15.75" x14ac:dyDescent="0.25">
      <c r="A67" s="5" t="s">
        <v>19</v>
      </c>
      <c r="B67" s="55">
        <f>[1]Olomoucký!B40</f>
        <v>300135</v>
      </c>
      <c r="C67" s="56">
        <f>[1]Olomoucký!C40</f>
        <v>6461.4</v>
      </c>
      <c r="D67" s="56">
        <f>[1]Olomoucký!D40</f>
        <v>24516</v>
      </c>
      <c r="E67" s="56">
        <f>[1]Olomoucký!E40</f>
        <v>186860</v>
      </c>
      <c r="F67" s="56">
        <f>[1]Olomoucký!F40</f>
        <v>1219</v>
      </c>
      <c r="G67" s="56">
        <f>[1]Olomoucký!G40</f>
        <v>2293</v>
      </c>
      <c r="H67" s="56">
        <f>[1]Olomoucký!H40</f>
        <v>5364</v>
      </c>
      <c r="I67" s="57">
        <f>SUM(B67:H67)</f>
        <v>526848.4</v>
      </c>
      <c r="J67" s="58">
        <f>[1]Olomoucký!J40</f>
        <v>94754</v>
      </c>
    </row>
    <row r="68" spans="1:10" ht="16.5" thickBot="1" x14ac:dyDescent="0.3">
      <c r="A68" s="6" t="s">
        <v>10</v>
      </c>
      <c r="B68" s="59">
        <f>[1]Olomoucký!B41</f>
        <v>7.3192947373555093</v>
      </c>
      <c r="C68" s="60">
        <f>[1]Olomoucký!C41</f>
        <v>4.7701450666272933</v>
      </c>
      <c r="D68" s="60">
        <f>[1]Olomoucký!D41</f>
        <v>6.4686015831134567</v>
      </c>
      <c r="E68" s="60">
        <f>[1]Olomoucký!E41</f>
        <v>6.0718115353371243</v>
      </c>
      <c r="F68" s="60">
        <f>[1]Olomoucký!F41</f>
        <v>5.9509861355204059</v>
      </c>
      <c r="G68" s="60">
        <f>[1]Olomoucký!G41</f>
        <v>3.1557941095513349</v>
      </c>
      <c r="H68" s="60">
        <f>[1]Olomoucký!H41</f>
        <v>6.0610169491525427</v>
      </c>
      <c r="I68" s="60">
        <f>[1]Olomoucký!I41</f>
        <v>6.6908189645702389</v>
      </c>
      <c r="J68" s="61">
        <f>[1]Olomoucký!J41</f>
        <v>3.741815740631047</v>
      </c>
    </row>
    <row r="69" spans="1:10" ht="15.75" x14ac:dyDescent="0.25">
      <c r="A69" s="72" t="s">
        <v>24</v>
      </c>
      <c r="B69" s="73"/>
      <c r="C69" s="73"/>
      <c r="D69" s="73"/>
      <c r="E69" s="73"/>
      <c r="F69" s="73"/>
      <c r="G69" s="73"/>
      <c r="H69" s="73"/>
      <c r="I69" s="73"/>
      <c r="J69" s="74"/>
    </row>
    <row r="70" spans="1:10" ht="15.75" x14ac:dyDescent="0.25">
      <c r="A70" s="4" t="s">
        <v>30</v>
      </c>
      <c r="B70" s="45">
        <f>[1]Zlínský!B30</f>
        <v>31292</v>
      </c>
      <c r="C70" s="46">
        <f>[1]Zlínský!C30</f>
        <v>969</v>
      </c>
      <c r="D70" s="46">
        <f>[1]Zlínský!D30</f>
        <v>3900</v>
      </c>
      <c r="E70" s="46">
        <f>[1]Zlínský!E30</f>
        <v>7860</v>
      </c>
      <c r="F70" s="46">
        <f>[1]Zlínský!F30</f>
        <v>122</v>
      </c>
      <c r="G70" s="46">
        <f>[1]Zlínský!G30</f>
        <v>959</v>
      </c>
      <c r="H70" s="46">
        <f>[1]Zlínský!H30</f>
        <v>660</v>
      </c>
      <c r="I70" s="46">
        <f>SUM(B70:H70)</f>
        <v>45762</v>
      </c>
      <c r="J70" s="47">
        <f>[1]Zlínský!J30</f>
        <v>13539</v>
      </c>
    </row>
    <row r="71" spans="1:10" ht="15.75" x14ac:dyDescent="0.25">
      <c r="A71" s="3" t="s">
        <v>18</v>
      </c>
      <c r="B71" s="48">
        <f>[1]Zlínský!B31</f>
        <v>29342.84</v>
      </c>
      <c r="C71" s="49">
        <f>[1]Zlínský!C31</f>
        <v>891.21999999999991</v>
      </c>
      <c r="D71" s="49">
        <f>[1]Zlínský!D31</f>
        <v>3900</v>
      </c>
      <c r="E71" s="49">
        <f>[1]Zlínský!E31</f>
        <v>7519.06</v>
      </c>
      <c r="F71" s="49">
        <f>[1]Zlínský!F31</f>
        <v>85.539999999999992</v>
      </c>
      <c r="G71" s="49">
        <f>[1]Zlínský!G31</f>
        <v>698.18</v>
      </c>
      <c r="H71" s="49">
        <f>[1]Zlínský!H31</f>
        <v>272.93</v>
      </c>
      <c r="I71" s="50">
        <f>SUM(B71:H71)</f>
        <v>42709.77</v>
      </c>
      <c r="J71" s="51">
        <f>[1]Zlínský!J31</f>
        <v>13539</v>
      </c>
    </row>
    <row r="72" spans="1:10" ht="15.75" x14ac:dyDescent="0.25">
      <c r="A72" s="7" t="s">
        <v>11</v>
      </c>
      <c r="B72" s="52">
        <f>(B71/B70)*100</f>
        <v>93.771059695768884</v>
      </c>
      <c r="C72" s="53">
        <f t="shared" ref="C72:J72" si="11">(C71/C70)*100</f>
        <v>91.973168214654279</v>
      </c>
      <c r="D72" s="53">
        <f t="shared" si="11"/>
        <v>100</v>
      </c>
      <c r="E72" s="53">
        <f t="shared" si="11"/>
        <v>95.662340966921121</v>
      </c>
      <c r="F72" s="53">
        <f t="shared" si="11"/>
        <v>70.114754098360649</v>
      </c>
      <c r="G72" s="53">
        <f t="shared" si="11"/>
        <v>72.802919708029194</v>
      </c>
      <c r="H72" s="53">
        <f t="shared" si="11"/>
        <v>41.353030303030302</v>
      </c>
      <c r="I72" s="53">
        <f t="shared" si="11"/>
        <v>93.330208469909522</v>
      </c>
      <c r="J72" s="54">
        <f t="shared" si="11"/>
        <v>100</v>
      </c>
    </row>
    <row r="73" spans="1:10" ht="15.75" x14ac:dyDescent="0.25">
      <c r="A73" s="5" t="s">
        <v>19</v>
      </c>
      <c r="B73" s="55">
        <f>[1]Zlínský!B33</f>
        <v>212258.93</v>
      </c>
      <c r="C73" s="56">
        <f>[1]Zlínský!C33</f>
        <v>4388.7</v>
      </c>
      <c r="D73" s="56">
        <f>[1]Zlínský!D33</f>
        <v>25665.91</v>
      </c>
      <c r="E73" s="56">
        <f>[1]Zlínský!E33</f>
        <v>47768.680000000008</v>
      </c>
      <c r="F73" s="56">
        <f>[1]Zlínský!F33</f>
        <v>416.87</v>
      </c>
      <c r="G73" s="56">
        <f>[1]Zlínský!G33</f>
        <v>1804</v>
      </c>
      <c r="H73" s="56">
        <f>[1]Zlínský!H33</f>
        <v>1401.5</v>
      </c>
      <c r="I73" s="57">
        <f>SUM(B73:H73)</f>
        <v>293704.59000000003</v>
      </c>
      <c r="J73" s="58">
        <f>[1]Zlínský!J33</f>
        <v>49901.929999999993</v>
      </c>
    </row>
    <row r="74" spans="1:10" ht="16.5" thickBot="1" x14ac:dyDescent="0.3">
      <c r="A74" s="6" t="s">
        <v>10</v>
      </c>
      <c r="B74" s="59">
        <f>[1]Zlínský!B34</f>
        <v>7.2337554919701024</v>
      </c>
      <c r="C74" s="60">
        <f>[1]Zlínský!C34</f>
        <v>4.9243733309396109</v>
      </c>
      <c r="D74" s="60">
        <f>[1]Zlínský!D34</f>
        <v>6.5810025641025645</v>
      </c>
      <c r="E74" s="60">
        <f>[1]Zlínský!E34</f>
        <v>6.353012211632838</v>
      </c>
      <c r="F74" s="60">
        <f>[1]Zlínský!F34</f>
        <v>4.873392564881927</v>
      </c>
      <c r="G74" s="60">
        <f>[1]Zlínský!G34</f>
        <v>2.5838608954710822</v>
      </c>
      <c r="H74" s="60">
        <f>[1]Zlínský!H34</f>
        <v>5.1350163045469532</v>
      </c>
      <c r="I74" s="60">
        <f>[1]Zlínský!I34</f>
        <v>6.8767541946491395</v>
      </c>
      <c r="J74" s="61">
        <f>[1]Zlínský!J34</f>
        <v>3.6857914173868078</v>
      </c>
    </row>
    <row r="75" spans="1:10" ht="15.75" x14ac:dyDescent="0.25">
      <c r="A75" s="72" t="s">
        <v>23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15.75" x14ac:dyDescent="0.25">
      <c r="A76" s="4" t="s">
        <v>30</v>
      </c>
      <c r="B76" s="45">
        <f>[1]Moravskoslezský!B31</f>
        <v>38939</v>
      </c>
      <c r="C76" s="46">
        <f>[1]Moravskoslezský!C31</f>
        <v>1628</v>
      </c>
      <c r="D76" s="46">
        <f>[1]Moravskoslezský!D31</f>
        <v>4865</v>
      </c>
      <c r="E76" s="46">
        <f>[1]Moravskoslezský!E31</f>
        <v>10828</v>
      </c>
      <c r="F76" s="46">
        <f>[1]Moravskoslezský!F31</f>
        <v>758</v>
      </c>
      <c r="G76" s="46">
        <f>[1]Moravskoslezský!G31</f>
        <v>1938</v>
      </c>
      <c r="H76" s="46">
        <f>[1]Moravskoslezský!H31</f>
        <v>991</v>
      </c>
      <c r="I76" s="46">
        <f>SUM(B76:H76)</f>
        <v>59947</v>
      </c>
      <c r="J76" s="47">
        <f>[1]Moravskoslezský!J31</f>
        <v>20440</v>
      </c>
    </row>
    <row r="77" spans="1:10" ht="15.75" x14ac:dyDescent="0.25">
      <c r="A77" s="3" t="s">
        <v>18</v>
      </c>
      <c r="B77" s="48">
        <f>[1]Moravskoslezský!B32</f>
        <v>23630.91</v>
      </c>
      <c r="C77" s="49">
        <f>[1]Moravskoslezský!C32</f>
        <v>826.2</v>
      </c>
      <c r="D77" s="49">
        <f>[1]Moravskoslezský!D32</f>
        <v>4848.1900000000005</v>
      </c>
      <c r="E77" s="49">
        <f>[1]Moravskoslezský!E32</f>
        <v>7928.03</v>
      </c>
      <c r="F77" s="49">
        <f>[1]Moravskoslezský!F32</f>
        <v>191.76999999999998</v>
      </c>
      <c r="G77" s="49">
        <f>[1]Moravskoslezský!G32</f>
        <v>389.92</v>
      </c>
      <c r="H77" s="49">
        <f>[1]Moravskoslezský!H32</f>
        <v>143.15</v>
      </c>
      <c r="I77" s="50">
        <f>SUM(B77:H77)</f>
        <v>37958.17</v>
      </c>
      <c r="J77" s="51">
        <f>[1]Moravskoslezský!J32</f>
        <v>19012.730000000003</v>
      </c>
    </row>
    <row r="78" spans="1:10" ht="15.75" x14ac:dyDescent="0.25">
      <c r="A78" s="7" t="s">
        <v>11</v>
      </c>
      <c r="B78" s="52">
        <f>(B77/B76)*100</f>
        <v>60.686997611648984</v>
      </c>
      <c r="C78" s="53">
        <f t="shared" ref="C78:J78" si="12">(C77/C76)*100</f>
        <v>50.749385749385759</v>
      </c>
      <c r="D78" s="53">
        <f t="shared" si="12"/>
        <v>99.654470709146977</v>
      </c>
      <c r="E78" s="53">
        <f t="shared" si="12"/>
        <v>73.217861100849646</v>
      </c>
      <c r="F78" s="53">
        <f t="shared" si="12"/>
        <v>25.299472295514509</v>
      </c>
      <c r="G78" s="53">
        <f t="shared" si="12"/>
        <v>20.119711042311661</v>
      </c>
      <c r="H78" s="53">
        <f t="shared" si="12"/>
        <v>14.44500504540868</v>
      </c>
      <c r="I78" s="53">
        <f>(I77/I76)*100</f>
        <v>63.319548934892488</v>
      </c>
      <c r="J78" s="54">
        <f t="shared" si="12"/>
        <v>93.017270058708434</v>
      </c>
    </row>
    <row r="79" spans="1:10" ht="15.75" x14ac:dyDescent="0.25">
      <c r="A79" s="5" t="s">
        <v>19</v>
      </c>
      <c r="B79" s="55">
        <f>[1]Moravskoslezský!B34</f>
        <v>180609.05</v>
      </c>
      <c r="C79" s="56">
        <f>[1]Moravskoslezský!C34</f>
        <v>4296.5</v>
      </c>
      <c r="D79" s="56">
        <f>[1]Moravskoslezský!D34</f>
        <v>33637.17</v>
      </c>
      <c r="E79" s="56">
        <f>[1]Moravskoslezský!E34</f>
        <v>49708.04</v>
      </c>
      <c r="F79" s="56">
        <f>[1]Moravskoslezský!F34</f>
        <v>1047.0900000000001</v>
      </c>
      <c r="G79" s="56">
        <f>[1]Moravskoslezský!G34</f>
        <v>1663.31</v>
      </c>
      <c r="H79" s="56">
        <f>[1]Moravskoslezský!H34</f>
        <v>649.64</v>
      </c>
      <c r="I79" s="57">
        <f>SUM(B79:H79)</f>
        <v>271610.8</v>
      </c>
      <c r="J79" s="58">
        <f>[1]Moravskoslezský!J34</f>
        <v>70699.19</v>
      </c>
    </row>
    <row r="80" spans="1:10" ht="16.5" thickBot="1" x14ac:dyDescent="0.3">
      <c r="A80" s="6" t="s">
        <v>10</v>
      </c>
      <c r="B80" s="59">
        <f>[1]Moravskoslezský!B35</f>
        <v>7.6429155711735177</v>
      </c>
      <c r="C80" s="60">
        <f>[1]Moravskoslezský!C35</f>
        <v>5.2003146937787461</v>
      </c>
      <c r="D80" s="60">
        <f>[1]Moravskoslezský!D35</f>
        <v>6.9380882349907891</v>
      </c>
      <c r="E80" s="60">
        <f>[1]Moravskoslezský!E35</f>
        <v>6.2699106839908527</v>
      </c>
      <c r="F80" s="60">
        <f>[1]Moravskoslezský!F35</f>
        <v>5.4601345361631131</v>
      </c>
      <c r="G80" s="60">
        <f>[1]Moravskoslezský!G35</f>
        <v>4.2657724661469016</v>
      </c>
      <c r="H80" s="60">
        <f>[1]Moravskoslezský!H35</f>
        <v>4.5381767376877402</v>
      </c>
      <c r="I80" s="60">
        <f>[1]Moravskoslezský!I35</f>
        <v>7.1555293629803556</v>
      </c>
      <c r="J80" s="61">
        <f>[1]Moravskoslezský!J35</f>
        <v>3.7185185925429955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44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668836.39</v>
      </c>
      <c r="C87" s="31">
        <v>25124.29</v>
      </c>
      <c r="D87" s="31">
        <v>128601.05</v>
      </c>
      <c r="E87" s="31">
        <v>173097.66</v>
      </c>
      <c r="F87" s="31">
        <v>17902.980000000003</v>
      </c>
      <c r="G87" s="31">
        <v>22534.119999999995</v>
      </c>
      <c r="H87" s="31">
        <v>27952.370000000003</v>
      </c>
      <c r="I87" s="31">
        <v>1064048.8599999999</v>
      </c>
      <c r="J87" s="32">
        <v>370279.37</v>
      </c>
    </row>
    <row r="88" spans="1:10" ht="15.75" x14ac:dyDescent="0.25">
      <c r="A88" s="44" t="s">
        <v>11</v>
      </c>
      <c r="B88" s="40">
        <v>85.861305847571103</v>
      </c>
      <c r="C88" s="34">
        <v>71.133323895809738</v>
      </c>
      <c r="D88" s="34">
        <v>99.89284521396003</v>
      </c>
      <c r="E88" s="34">
        <v>89.970404482468268</v>
      </c>
      <c r="F88" s="34">
        <v>72.616938427841333</v>
      </c>
      <c r="G88" s="34">
        <v>52.408586645579916</v>
      </c>
      <c r="H88" s="34">
        <v>66.540587507141495</v>
      </c>
      <c r="I88" s="34">
        <v>85.459937273358832</v>
      </c>
      <c r="J88" s="35">
        <v>97.456557957377825</v>
      </c>
    </row>
    <row r="89" spans="1:10" ht="15.75" x14ac:dyDescent="0.25">
      <c r="A89" s="5" t="s">
        <v>19</v>
      </c>
      <c r="B89" s="23">
        <v>4444918.8412939999</v>
      </c>
      <c r="C89" s="18">
        <v>118896.6476</v>
      </c>
      <c r="D89" s="18">
        <v>838985.25269000011</v>
      </c>
      <c r="E89" s="18">
        <v>914643.40880000009</v>
      </c>
      <c r="F89" s="18">
        <v>95208.09</v>
      </c>
      <c r="G89" s="18">
        <v>88902.358899999992</v>
      </c>
      <c r="H89" s="18">
        <v>153806.82790000003</v>
      </c>
      <c r="I89" s="19">
        <v>6655361.4271839997</v>
      </c>
      <c r="J89" s="20">
        <v>1275131.7382999996</v>
      </c>
    </row>
    <row r="90" spans="1:10" ht="16.5" thickBot="1" x14ac:dyDescent="0.3">
      <c r="A90" s="6" t="s">
        <v>10</v>
      </c>
      <c r="B90" s="24">
        <v>6.6457491065849448</v>
      </c>
      <c r="C90" s="21">
        <v>4.7323386093696573</v>
      </c>
      <c r="D90" s="21">
        <v>6.523937811471991</v>
      </c>
      <c r="E90" s="21">
        <v>5.283973271504653</v>
      </c>
      <c r="F90" s="21">
        <v>5.3180023660865388</v>
      </c>
      <c r="G90" s="21">
        <v>3.9452332241063779</v>
      </c>
      <c r="H90" s="21">
        <v>5.5024610757513592</v>
      </c>
      <c r="I90" s="21">
        <v>6.2547517105408117</v>
      </c>
      <c r="J90" s="22">
        <v>3.4437018143894962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 10.7.2023</vt:lpstr>
      <vt:lpstr>k 17.7.2023</vt:lpstr>
      <vt:lpstr>k 24.7.2023</vt:lpstr>
      <vt:lpstr>k 31.7.2023</vt:lpstr>
      <vt:lpstr>k 7.8.2023</vt:lpstr>
      <vt:lpstr>k 14.8.2023</vt:lpstr>
      <vt:lpstr>k 21.8.2023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Heřmanská Anna</cp:lastModifiedBy>
  <cp:lastPrinted>2023-05-17T08:14:17Z</cp:lastPrinted>
  <dcterms:created xsi:type="dcterms:W3CDTF">2015-07-04T08:45:01Z</dcterms:created>
  <dcterms:modified xsi:type="dcterms:W3CDTF">2023-08-21T12:54:11Z</dcterms:modified>
</cp:coreProperties>
</file>